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showSheetTabs="0" xWindow="20370" yWindow="32767" windowWidth="24240" windowHeight="13740" activeTab="0"/>
  </bookViews>
  <sheets>
    <sheet name="Capa" sheetId="1" r:id="rId1"/>
    <sheet name="Dados Gerais" sheetId="2" r:id="rId2"/>
    <sheet name="Exemplo" sheetId="3" r:id="rId3"/>
    <sheet name="Setor 1" sheetId="4" r:id="rId4"/>
    <sheet name="Setor 2" sheetId="5" r:id="rId5"/>
    <sheet name="Setor 3" sheetId="6" r:id="rId6"/>
    <sheet name="Setor 4" sheetId="7" r:id="rId7"/>
    <sheet name="Setor 5" sheetId="8" r:id="rId8"/>
    <sheet name="Setor 6" sheetId="9" r:id="rId9"/>
    <sheet name="Resumo" sheetId="10" r:id="rId10"/>
    <sheet name="Instruções 1" sheetId="11" r:id="rId11"/>
    <sheet name="Instrução 2" sheetId="12" r:id="rId12"/>
    <sheet name="Exemplo em Imagem" sheetId="13" state="hidden" r:id="rId13"/>
    <sheet name="Plan5" sheetId="14" state="hidden" r:id="rId14"/>
  </sheets>
  <definedNames>
    <definedName name="Fases">'Plan5'!$G$5:$G$8</definedName>
    <definedName name="Retiradas">'Plan5'!$B$5:$B$42</definedName>
  </definedNames>
  <calcPr fullCalcOnLoad="1"/>
</workbook>
</file>

<file path=xl/comments4.xml><?xml version="1.0" encoding="utf-8"?>
<comments xmlns="http://schemas.openxmlformats.org/spreadsheetml/2006/main">
  <authors>
    <author>Danilo Santos</author>
  </authors>
  <commentList>
    <comment ref="I11" authorId="0">
      <text>
        <r>
          <rPr>
            <b/>
            <sz val="8"/>
            <rFont val="Segoe UI"/>
            <family val="2"/>
          </rPr>
          <t>Inserir o número da casa/edificação mais próximo do poste onde ocorrerá o serviço</t>
        </r>
      </text>
    </comment>
    <comment ref="B11" authorId="0">
      <text>
        <r>
          <rPr>
            <b/>
            <sz val="8"/>
            <rFont val="Segoe UI"/>
            <family val="2"/>
          </rPr>
          <t xml:space="preserve">Inserir o número do Ponto de Projeto: Ex.01, 02... (Cada linha representa um poste)
</t>
        </r>
      </text>
    </comment>
    <comment ref="H11" authorId="0">
      <text>
        <r>
          <rPr>
            <b/>
            <sz val="8"/>
            <rFont val="Segoe UI"/>
            <family val="2"/>
          </rPr>
          <t>Inserir à Rua, Viela, Avenida, Estrada do local de execução do serviço do Ponto/Poste.</t>
        </r>
        <r>
          <rPr>
            <sz val="8"/>
            <rFont val="Segoe UI"/>
            <family val="2"/>
          </rPr>
          <t xml:space="preserve">
</t>
        </r>
      </text>
    </comment>
  </commentList>
</comments>
</file>

<file path=xl/comments5.xml><?xml version="1.0" encoding="utf-8"?>
<comments xmlns="http://schemas.openxmlformats.org/spreadsheetml/2006/main">
  <authors>
    <author>Danilo Santos</author>
  </authors>
  <commentList>
    <comment ref="B11" authorId="0">
      <text>
        <r>
          <rPr>
            <b/>
            <sz val="8"/>
            <rFont val="Segoe UI"/>
            <family val="2"/>
          </rPr>
          <t>Inserir o número do Ponto de Projeto: Ex.01, 02...</t>
        </r>
      </text>
    </comment>
    <comment ref="I11" authorId="0">
      <text>
        <r>
          <rPr>
            <b/>
            <sz val="8"/>
            <rFont val="Segoe UI"/>
            <family val="2"/>
          </rPr>
          <t>Inserir o número da casa/edificação mais próximo do poste onde ocorrerá o serviço</t>
        </r>
      </text>
    </comment>
    <comment ref="H11" authorId="0">
      <text>
        <r>
          <rPr>
            <b/>
            <sz val="8"/>
            <rFont val="Segoe UI"/>
            <family val="2"/>
          </rPr>
          <t>Inserir à Rua, Viela, Avenida, Estrada do local de execução do serviço do Ponto/Poste.</t>
        </r>
        <r>
          <rPr>
            <sz val="8"/>
            <rFont val="Segoe UI"/>
            <family val="2"/>
          </rPr>
          <t xml:space="preserve">
</t>
        </r>
      </text>
    </comment>
  </commentList>
</comments>
</file>

<file path=xl/comments6.xml><?xml version="1.0" encoding="utf-8"?>
<comments xmlns="http://schemas.openxmlformats.org/spreadsheetml/2006/main">
  <authors>
    <author>Danilo Santos</author>
  </authors>
  <commentList>
    <comment ref="I11" authorId="0">
      <text>
        <r>
          <rPr>
            <b/>
            <sz val="8"/>
            <rFont val="Segoe UI"/>
            <family val="2"/>
          </rPr>
          <t>Inserir o número da casa/edificação mais próximo do poste onde ocorrerá o serviço</t>
        </r>
      </text>
    </comment>
    <comment ref="B11" authorId="0">
      <text>
        <r>
          <rPr>
            <b/>
            <sz val="8"/>
            <rFont val="Segoe UI"/>
            <family val="2"/>
          </rPr>
          <t>Inserir o número do Ponto de Projeto: Ex.01, 02... (Cada linha representa um poste)</t>
        </r>
      </text>
    </comment>
    <comment ref="H11" authorId="0">
      <text>
        <r>
          <rPr>
            <b/>
            <sz val="8"/>
            <rFont val="Segoe UI"/>
            <family val="2"/>
          </rPr>
          <t>Inserir à Rua, Viela, Avenida, Estrada do local de execução do serviço do Ponto/Poste.</t>
        </r>
        <r>
          <rPr>
            <sz val="8"/>
            <rFont val="Segoe UI"/>
            <family val="2"/>
          </rPr>
          <t xml:space="preserve">
</t>
        </r>
      </text>
    </comment>
  </commentList>
</comments>
</file>

<file path=xl/comments7.xml><?xml version="1.0" encoding="utf-8"?>
<comments xmlns="http://schemas.openxmlformats.org/spreadsheetml/2006/main">
  <authors>
    <author>Danilo Santos</author>
  </authors>
  <commentList>
    <comment ref="B11" authorId="0">
      <text>
        <r>
          <rPr>
            <b/>
            <sz val="8"/>
            <rFont val="Segoe UI"/>
            <family val="2"/>
          </rPr>
          <t xml:space="preserve">Inserir o número do Ponto de Projeto: Ex.01, 02... (Cada linha representa um poste)
</t>
        </r>
      </text>
    </comment>
    <comment ref="I11" authorId="0">
      <text>
        <r>
          <rPr>
            <b/>
            <sz val="8"/>
            <rFont val="Segoe UI"/>
            <family val="2"/>
          </rPr>
          <t>Inserir o número da casa/edificação mais próximo do poste onde ocorrerá o serviço</t>
        </r>
        <r>
          <rPr>
            <sz val="8"/>
            <rFont val="Segoe UI"/>
            <family val="2"/>
          </rPr>
          <t xml:space="preserve">
</t>
        </r>
      </text>
    </comment>
    <comment ref="H11" authorId="0">
      <text>
        <r>
          <rPr>
            <b/>
            <sz val="8"/>
            <rFont val="Segoe UI"/>
            <family val="2"/>
          </rPr>
          <t>Inserir à Rua, Viela, Avenida, Estrada do local de execução do serviço do Ponto/Poste.</t>
        </r>
      </text>
    </comment>
  </commentList>
</comments>
</file>

<file path=xl/comments8.xml><?xml version="1.0" encoding="utf-8"?>
<comments xmlns="http://schemas.openxmlformats.org/spreadsheetml/2006/main">
  <authors>
    <author>Danilo Santos</author>
  </authors>
  <commentList>
    <comment ref="I11" authorId="0">
      <text>
        <r>
          <rPr>
            <b/>
            <sz val="8"/>
            <rFont val="Segoe UI"/>
            <family val="2"/>
          </rPr>
          <t>Inserir o número da casa/edificação mais próximo do poste onde ocorrerá o serviço</t>
        </r>
      </text>
    </comment>
    <comment ref="B11" authorId="0">
      <text>
        <r>
          <rPr>
            <b/>
            <sz val="8"/>
            <rFont val="Segoe UI"/>
            <family val="2"/>
          </rPr>
          <t>Inserir o número do Ponto de Projeto: Ex.01, 02... (Cada linha representa um poste)</t>
        </r>
      </text>
    </comment>
    <comment ref="H11" authorId="0">
      <text>
        <r>
          <rPr>
            <b/>
            <sz val="8"/>
            <rFont val="Segoe UI"/>
            <family val="2"/>
          </rPr>
          <t>Inserir à Rua, Viela, Avenida, Estrada do local de execução do serviço do Ponto/Poste.</t>
        </r>
      </text>
    </comment>
  </commentList>
</comments>
</file>

<file path=xl/comments9.xml><?xml version="1.0" encoding="utf-8"?>
<comments xmlns="http://schemas.openxmlformats.org/spreadsheetml/2006/main">
  <authors>
    <author>Danilo Santos</author>
  </authors>
  <commentList>
    <comment ref="B11" authorId="0">
      <text>
        <r>
          <rPr>
            <b/>
            <sz val="8"/>
            <rFont val="Segoe UI"/>
            <family val="2"/>
          </rPr>
          <t>Inserir o número do Ponto de Projeto: Ex.01, 02... (Cada linha representa um poste)</t>
        </r>
      </text>
    </comment>
    <comment ref="I11" authorId="0">
      <text>
        <r>
          <rPr>
            <b/>
            <sz val="8"/>
            <rFont val="Segoe UI"/>
            <family val="2"/>
          </rPr>
          <t>Inserir o número da casa/edificação mais próximo do poste onde ocorrerá o serviço</t>
        </r>
      </text>
    </comment>
    <comment ref="H11" authorId="0">
      <text>
        <r>
          <rPr>
            <b/>
            <sz val="8"/>
            <rFont val="Segoe UI"/>
            <family val="2"/>
          </rPr>
          <t>Inserir à Rua, Viela, Avenida, Estrada do local de execução do serviço do Ponto/Poste.</t>
        </r>
      </text>
    </comment>
  </commentList>
</comments>
</file>

<file path=xl/sharedStrings.xml><?xml version="1.0" encoding="utf-8"?>
<sst xmlns="http://schemas.openxmlformats.org/spreadsheetml/2006/main" count="371" uniqueCount="128">
  <si>
    <t>Ponto</t>
  </si>
  <si>
    <t>Retirada</t>
  </si>
  <si>
    <t>Instalada</t>
  </si>
  <si>
    <t>Coordeanda X (UTM)</t>
  </si>
  <si>
    <t>Coordenada Y (UTM)</t>
  </si>
  <si>
    <t>Endereço</t>
  </si>
  <si>
    <t>Número</t>
  </si>
  <si>
    <t>VS70</t>
  </si>
  <si>
    <t>VS100</t>
  </si>
  <si>
    <t>VS150</t>
  </si>
  <si>
    <t>VS250</t>
  </si>
  <si>
    <t>VS400</t>
  </si>
  <si>
    <t>VM70</t>
  </si>
  <si>
    <t>VM100</t>
  </si>
  <si>
    <t>VM150</t>
  </si>
  <si>
    <t>VM250</t>
  </si>
  <si>
    <t>VM450</t>
  </si>
  <si>
    <t>VT150</t>
  </si>
  <si>
    <t>VT250</t>
  </si>
  <si>
    <t>LED60</t>
  </si>
  <si>
    <t>LED80</t>
  </si>
  <si>
    <t>LED120</t>
  </si>
  <si>
    <t>LED160</t>
  </si>
  <si>
    <t>LED200</t>
  </si>
  <si>
    <t xml:space="preserve">ILUMINAÇÃO PÚBLICA ISENTO DE PROJETO PARTICULAR </t>
  </si>
  <si>
    <t>Confiabilidade</t>
  </si>
  <si>
    <t>Necessita extensão:</t>
  </si>
  <si>
    <t>Rua Jânio Quadros</t>
  </si>
  <si>
    <t>Rua Barão de Mauá</t>
  </si>
  <si>
    <t>Avenida Guanabara</t>
  </si>
  <si>
    <t>Rua Monteiro Lobato</t>
  </si>
  <si>
    <t>Localidade</t>
  </si>
  <si>
    <t>SP</t>
  </si>
  <si>
    <t>Município</t>
  </si>
  <si>
    <t>VM400</t>
  </si>
  <si>
    <t>RETIRADAS</t>
  </si>
  <si>
    <t>Potência</t>
  </si>
  <si>
    <t>Quantidade</t>
  </si>
  <si>
    <t>TOTAL</t>
  </si>
  <si>
    <t>INSTALADAS</t>
  </si>
  <si>
    <t>Potência Total (W)</t>
  </si>
  <si>
    <t>Responsável Técnico:</t>
  </si>
  <si>
    <t>Conselho de Classe:</t>
  </si>
  <si>
    <t>E-mail</t>
  </si>
  <si>
    <t>Telefone fixo</t>
  </si>
  <si>
    <t>Celular</t>
  </si>
  <si>
    <t>Formação</t>
  </si>
  <si>
    <t>UF</t>
  </si>
  <si>
    <t>Necessita Extensão de Rede:</t>
  </si>
  <si>
    <t>Município/Localidade</t>
  </si>
  <si>
    <t>RG:</t>
  </si>
  <si>
    <t>CPF/CNPJ:</t>
  </si>
  <si>
    <t>Fase de Ligação</t>
  </si>
  <si>
    <t>Dados da Unidade Consumidora</t>
  </si>
  <si>
    <t>Dados do Responsável Técnico</t>
  </si>
  <si>
    <t>Localização</t>
  </si>
  <si>
    <t>Nº de Pontos</t>
  </si>
  <si>
    <t>Responsável Pela U.C.</t>
  </si>
  <si>
    <t>Nº.</t>
  </si>
  <si>
    <t>AB</t>
  </si>
  <si>
    <t>AC</t>
  </si>
  <si>
    <t>BC</t>
  </si>
  <si>
    <t>ILUMINAÇÃO PÚBLICA ISENTO DE PROJETO PARTICULAR.</t>
  </si>
  <si>
    <t>Olá,</t>
  </si>
  <si>
    <t>Seja bem-vindo(a)!</t>
  </si>
  <si>
    <t>O processo é simples e rápido!</t>
  </si>
  <si>
    <t>Pronto(a) para iniciar o preenchimento?</t>
  </si>
  <si>
    <t>Created by:</t>
  </si>
  <si>
    <t>Danilo Santos</t>
  </si>
  <si>
    <t>Ver. 1.0</t>
  </si>
  <si>
    <t>UC:</t>
  </si>
  <si>
    <t>Acordo Operativo Assinado:</t>
  </si>
  <si>
    <t>N/A</t>
  </si>
  <si>
    <t xml:space="preserve">Rio Claro </t>
  </si>
  <si>
    <t>Relé individual foto-eletrônico Instalado em substituições ou novas instalações:</t>
  </si>
  <si>
    <t>NÃO</t>
  </si>
  <si>
    <t>Navegue pelos formulários, seguindo as orientações e preenchendo as informações solicitadas, ao final, ser-lhe-á apresentado um resumo das substituições.</t>
  </si>
  <si>
    <r>
      <rPr>
        <b/>
        <sz val="11"/>
        <color indexed="8"/>
        <rFont val="Calibri"/>
        <family val="2"/>
      </rPr>
      <t xml:space="preserve">Apenas Retirada: </t>
    </r>
    <r>
      <rPr>
        <sz val="11"/>
        <color theme="1"/>
        <rFont val="Calibri"/>
        <family val="2"/>
      </rPr>
      <t xml:space="preserve">Compreende apenas a retirada da luminária. Nesse caso o sistema preenche automaticamente os campos "Instalada" e "Fase de Ligação" com "N/A" (não se aplica), o que poderá ser alterado pelo usuário se preciso.    </t>
    </r>
  </si>
  <si>
    <t>Ofício da Prefeitura assumindo o a responsabilidade pelo consumos:</t>
  </si>
  <si>
    <r>
      <t xml:space="preserve">5.  Campo: "Documento assinado pelo síndico ou responsável pelo condomínio particular, responsabilizando-se pelo consumos":
</t>
    </r>
    <r>
      <rPr>
        <sz val="11"/>
        <color theme="1"/>
        <rFont val="Calibri"/>
        <family val="2"/>
      </rPr>
      <t xml:space="preserve">Todo projeto de iluminação em vias particulares, deverá ser acompanhado de documento de solicitação do responsável pelo condomínio (assinado). Nos casos de aumento de potência deverá ser encaminhado ofício, com texto expresso onde o município assume o consumo das novas  potências. 
Enviar documento que nomeie o signatário como responsável. Ex. Ata de assembléia.
O não envio, quando necessário, acarrretará reprova.
</t>
    </r>
    <r>
      <rPr>
        <b/>
        <sz val="11"/>
        <color indexed="8"/>
        <rFont val="Calibri"/>
        <family val="2"/>
      </rPr>
      <t xml:space="preserve">
</t>
    </r>
  </si>
  <si>
    <r>
      <t xml:space="preserve">4. Ofício da Prefeitura assumindo o a responsabilidade pelo consumos:
</t>
    </r>
    <r>
      <rPr>
        <sz val="11"/>
        <color theme="1"/>
        <rFont val="Calibri"/>
        <family val="2"/>
      </rPr>
      <t>Todo projeto de iluminação em vias públicas, deverá ser acompanhado de ofício de solicitação do município (assinado). Nos casos de aumento de potência deverá ser encaminhado ofício, com texto expresso onde o município assume o consumo das novas  potências. 
O não envio, quando necessário, acarrretará reprova.</t>
    </r>
  </si>
  <si>
    <r>
      <t xml:space="preserve">2.  </t>
    </r>
    <r>
      <rPr>
        <b/>
        <sz val="11"/>
        <color indexed="8"/>
        <rFont val="Calibri"/>
        <family val="2"/>
      </rPr>
      <t>Campo</t>
    </r>
    <r>
      <rPr>
        <sz val="11"/>
        <color theme="1"/>
        <rFont val="Calibri"/>
        <family val="2"/>
      </rPr>
      <t xml:space="preserve"> "</t>
    </r>
    <r>
      <rPr>
        <b/>
        <sz val="11"/>
        <color indexed="8"/>
        <rFont val="Calibri"/>
        <family val="2"/>
      </rPr>
      <t>Confiabilidade</t>
    </r>
    <r>
      <rPr>
        <sz val="11"/>
        <color theme="1"/>
        <rFont val="Calibri"/>
        <family val="2"/>
      </rPr>
      <t>"
Por questões de segurança, localização, cadastro e vistoria, deverá ser informada a confiabilidade do setor de transformação. A confiabilidade poderá ser encontrada no poste onde o equipamento está instalado, em  números pintados em preto com o fundo em amarelo, a uma altura aproximada de 4,5 metros em relação ao nível do solo acabado. Poderá ser informado também o número de tombamento, que se encontra no tanque do equipamento com numeração de 6 digitos, seguidos de numeral indicador da quantidade de fases e potência, Ex. 106394 - 3 - 75.  Vide guia "Exemplo".</t>
    </r>
  </si>
  <si>
    <r>
      <rPr>
        <b/>
        <sz val="11"/>
        <color indexed="8"/>
        <rFont val="Calibri"/>
        <family val="2"/>
      </rPr>
      <t>4.</t>
    </r>
    <r>
      <rPr>
        <sz val="11"/>
        <color theme="1"/>
        <rFont val="Calibri"/>
        <family val="2"/>
      </rPr>
      <t xml:space="preserve"> </t>
    </r>
    <r>
      <rPr>
        <b/>
        <sz val="11"/>
        <color indexed="8"/>
        <rFont val="Calibri"/>
        <family val="2"/>
      </rPr>
      <t xml:space="preserve">Campo "Instalada": </t>
    </r>
    <r>
      <rPr>
        <sz val="11"/>
        <color theme="1"/>
        <rFont val="Calibri"/>
        <family val="2"/>
      </rPr>
      <t xml:space="preserve">
Trata-se da luminária a ser instalada. O preenchimento do campo se dará através de lista suspensa. Caso o tipo de projeto "Apenas Retirada" o campo retirada virá preenchido com "N/A" (Não se Aplica). 
</t>
    </r>
  </si>
  <si>
    <r>
      <rPr>
        <b/>
        <sz val="11"/>
        <color indexed="8"/>
        <rFont val="Calibri"/>
        <family val="2"/>
      </rPr>
      <t>5. Campo "Fase de Ligação"</t>
    </r>
    <r>
      <rPr>
        <sz val="11"/>
        <color theme="1"/>
        <rFont val="Calibri"/>
        <family val="2"/>
      </rPr>
      <t xml:space="preserve">
Informar as fases de ligação e efetuar o balanceamento de fase.
Caso o tipo de projeto "Apenas Retirada" ou "Substituição", o campo  virá preenchido com "N/A" (Não se Aplica). </t>
    </r>
  </si>
  <si>
    <r>
      <rPr>
        <b/>
        <sz val="11"/>
        <color indexed="8"/>
        <rFont val="Calibri"/>
        <family val="2"/>
      </rPr>
      <t xml:space="preserve">3. Campo "Retirada": </t>
    </r>
    <r>
      <rPr>
        <sz val="11"/>
        <color theme="1"/>
        <rFont val="Calibri"/>
        <family val="2"/>
      </rPr>
      <t xml:space="preserve">
Trata-se da luminária a ser retirada. O preenchimento do campo se dá através de lista suspensa. Caso o tipo de projeto "Apenas Instalação", o campo instalação virá preenchido com "N/A" (Não se Aplica). </t>
    </r>
  </si>
  <si>
    <t>INSTRUÇÕES 1</t>
  </si>
  <si>
    <t>Dados Básicos do Serviço</t>
  </si>
  <si>
    <t>Título do Serviço:</t>
  </si>
  <si>
    <t>Tipo de Serviço:</t>
  </si>
  <si>
    <t>Nº CREA/CFT/...</t>
  </si>
  <si>
    <t>Nº da ART/TRT/...</t>
  </si>
  <si>
    <t>Simples Representação do Setor (Crôqui)</t>
  </si>
  <si>
    <r>
      <t xml:space="preserve">1. Campo "Título do Serviço"
</t>
    </r>
    <r>
      <rPr>
        <sz val="11"/>
        <color theme="1"/>
        <rFont val="Calibri"/>
        <family val="2"/>
      </rPr>
      <t xml:space="preserve">Título ou breve relato do serviço. Ex. </t>
    </r>
    <r>
      <rPr>
        <b/>
        <sz val="11"/>
        <color indexed="8"/>
        <rFont val="Calibri"/>
        <family val="2"/>
      </rPr>
      <t>"Substituição de 20 lâmpadas VS70W por 20 lâmpadas LED120W com instalação de relé individual</t>
    </r>
    <r>
      <rPr>
        <sz val="11"/>
        <color theme="1"/>
        <rFont val="Calibri"/>
        <family val="2"/>
      </rPr>
      <t>"</t>
    </r>
  </si>
  <si>
    <r>
      <t xml:space="preserve">3. Campo "Tipo de Serviço"
Substituição: </t>
    </r>
    <r>
      <rPr>
        <sz val="11"/>
        <color theme="1"/>
        <rFont val="Calibri"/>
        <family val="2"/>
      </rPr>
      <t xml:space="preserve">Compreende a retirada e  instalação de outra lâmpada. Nesse caso as lâmpadas deverão ser ligadas na mesma fase, assim  ao selecionar essa opção o sistema preenche automaticamente ""N/A" no campo ""Fases de Ligação"", contudo poderá ser alterado pelo usuário se preciso.  
Também deverá ser escolhido, caso houver todos os tipos juntos , como substituição, retirada e/ou apenas instalações na mesma obra/projeto.
</t>
    </r>
    <r>
      <rPr>
        <b/>
        <sz val="11"/>
        <color indexed="8"/>
        <rFont val="Calibri"/>
        <family val="2"/>
      </rPr>
      <t xml:space="preserve">Apenas Instalação: </t>
    </r>
    <r>
      <rPr>
        <sz val="11"/>
        <color theme="1"/>
        <rFont val="Calibri"/>
        <family val="2"/>
      </rPr>
      <t xml:space="preserve"> Compreende apenas a instalação em setor já existente. Nesse caso deverá informar as fases de ligação, efetuando o balanceamento de fases.
Ao selecionar essa opção o sistema preenche automaticamente ""N/A"" (não se aplica), no campo ""Retirada"", contudo poderá ser alterado pelo usuário se preciso.
   </t>
    </r>
  </si>
  <si>
    <t>INSTRUÇÕES 2</t>
  </si>
  <si>
    <t>Enviada ART/CFT/Outro (Execução):</t>
  </si>
  <si>
    <r>
      <t>2.  Campo "</t>
    </r>
    <r>
      <rPr>
        <b/>
        <sz val="11"/>
        <color indexed="8"/>
        <rFont val="Calibri"/>
        <family val="2"/>
      </rPr>
      <t>Necessita Extensão de Rede</t>
    </r>
    <r>
      <rPr>
        <sz val="11"/>
        <color theme="1"/>
        <rFont val="Calibri"/>
        <family val="2"/>
      </rPr>
      <t xml:space="preserve">"
Este formulário aplica-se somente a intervenções de iluminação Pública, para redução ou aumento de potência instalada, </t>
    </r>
    <r>
      <rPr>
        <b/>
        <sz val="11"/>
        <color indexed="10"/>
        <rFont val="Calibri"/>
        <family val="2"/>
      </rPr>
      <t>sem a necessidade de extensão de rede</t>
    </r>
    <r>
      <rPr>
        <sz val="11"/>
        <color theme="1"/>
        <rFont val="Calibri"/>
        <family val="2"/>
      </rPr>
      <t xml:space="preserve">, ou seja, a simples substituição, retirada ou instalação. 
</t>
    </r>
    <r>
      <rPr>
        <b/>
        <sz val="11"/>
        <color indexed="8"/>
        <rFont val="Calibri"/>
        <family val="2"/>
      </rPr>
      <t>Havendo necessidade de extensão, deverá ser apresentado o projeto completo.
Ao selecionar A opção "SIM" o sistema apresenta mensagem de erro e "bloqueia" a planilha para preenchimento.</t>
    </r>
  </si>
  <si>
    <r>
      <t xml:space="preserve">8. </t>
    </r>
    <r>
      <rPr>
        <b/>
        <sz val="11"/>
        <color indexed="8"/>
        <rFont val="Calibri"/>
        <family val="2"/>
      </rPr>
      <t xml:space="preserve">Campo "Enviada ART/CFT/Outro:"
</t>
    </r>
    <r>
      <rPr>
        <sz val="11"/>
        <color theme="1"/>
        <rFont val="Calibri"/>
        <family val="2"/>
      </rPr>
      <t>Não obstante a apresentação ocorrer por formulário, deverá haver responsabilidade técnica pelas intervenções (retirada, substituição e instalação).
A falta de envio acarretará reprova na vistoria.</t>
    </r>
  </si>
  <si>
    <t>LED30</t>
  </si>
  <si>
    <t>LED33</t>
  </si>
  <si>
    <t>LED40</t>
  </si>
  <si>
    <t>LED50</t>
  </si>
  <si>
    <t>LED70</t>
  </si>
  <si>
    <t>LED75</t>
  </si>
  <si>
    <t>LED90</t>
  </si>
  <si>
    <t>LED100</t>
  </si>
  <si>
    <t>LED110</t>
  </si>
  <si>
    <t>LED140</t>
  </si>
  <si>
    <t>LED150</t>
  </si>
  <si>
    <t>LED180</t>
  </si>
  <si>
    <t>LED186</t>
  </si>
  <si>
    <t>LED220</t>
  </si>
  <si>
    <t>LED225</t>
  </si>
  <si>
    <t>LED240</t>
  </si>
  <si>
    <t>LED250</t>
  </si>
  <si>
    <t>LED300</t>
  </si>
  <si>
    <r>
      <rPr>
        <b/>
        <sz val="11"/>
        <color indexed="8"/>
        <rFont val="Calibri"/>
        <family val="2"/>
      </rPr>
      <t>6. Campos "Endereço e Número da Casa/Residência" (Referência)</t>
    </r>
    <r>
      <rPr>
        <sz val="11"/>
        <color theme="1"/>
        <rFont val="Calibri"/>
        <family val="2"/>
      </rPr>
      <t xml:space="preserve">
Deverá ser informada a Rua, Avenida, Alameda, etc., e o número mais próximo do poste onde será efetuado o serviço de iluminação pública.
Caso o trabalho ocorra em zona rural, deverá informar a estrada e inserir no campo "número" "N/A" (Não se Aplica). </t>
    </r>
  </si>
  <si>
    <r>
      <rPr>
        <b/>
        <sz val="11"/>
        <color indexed="8"/>
        <rFont val="Calibri"/>
        <family val="2"/>
      </rPr>
      <t>7. Nota Geral (Preenchimento)</t>
    </r>
    <r>
      <rPr>
        <sz val="11"/>
        <color theme="1"/>
        <rFont val="Calibri"/>
        <family val="2"/>
      </rPr>
      <t xml:space="preserve">
Foram inseridos seis formulários, sendo a princípio 1 (um) formulário por setor. Entretanto, caso o número de pontos do setor ultrapasse o formulário, poderá ser continuada a numeração na próxima página (formulário).  
 Assim, continuar a numeração, repetir o número do setor (confiabilidade).</t>
    </r>
  </si>
  <si>
    <t>Nº. Casa</t>
  </si>
  <si>
    <t>Endereço/Logradouro</t>
  </si>
  <si>
    <t>Coordeanda X/E (UTM)</t>
  </si>
  <si>
    <t>Coordenada Y/N (UTM)</t>
  </si>
  <si>
    <t>LED115</t>
  </si>
  <si>
    <t>LED130</t>
  </si>
  <si>
    <r>
      <t xml:space="preserve">Esse é um formulário desenvolvido pela NEOENERGIA, para apresentação de intervenções em Iluminação Pública, sem a necessidade de extensão de rede, compreendendo a Substituição, Retirada e Instalação. </t>
    </r>
    <r>
      <rPr>
        <b/>
        <sz val="15"/>
        <color indexed="19"/>
        <rFont val="Calibri"/>
        <family val="2"/>
      </rPr>
      <t>Res. ANEEL 888, Art. 21-C.</t>
    </r>
  </si>
  <si>
    <r>
      <t xml:space="preserve">6. </t>
    </r>
    <r>
      <rPr>
        <b/>
        <sz val="11"/>
        <color indexed="8"/>
        <rFont val="Calibri"/>
        <family val="2"/>
      </rPr>
      <t xml:space="preserve">Campo "Acordo Operativo Assinado"
</t>
    </r>
    <r>
      <rPr>
        <sz val="11"/>
        <color theme="1"/>
        <rFont val="Calibri"/>
        <family val="2"/>
      </rPr>
      <t>Municípios onde não houve assinatura do acordo operativo, ficando a manutenção, projeto  e instalação a cargo da NEOENERGIA, não poderão ser propostas luminárias LED, uma vez que não são padronizdas por essa concessionária.
A utilização, quando não assinado, acarretará reprova na vistoria.</t>
    </r>
  </si>
  <si>
    <r>
      <t xml:space="preserve">7. </t>
    </r>
    <r>
      <rPr>
        <b/>
        <sz val="11"/>
        <color indexed="8"/>
        <rFont val="Calibri"/>
        <family val="2"/>
      </rPr>
      <t xml:space="preserve">Campo "Relé individual foto-eletrônico Instalado em substituições ou novas instalações:"
</t>
    </r>
    <r>
      <rPr>
        <sz val="11"/>
        <color theme="1"/>
        <rFont val="Calibri"/>
        <family val="2"/>
      </rPr>
      <t>Conforme Acordo Operativo assinado e normas de distribuição da NEOENERGIA, todas as intervenções em lâmpadas e iluminações públicas (substituições e novas instalações), deverá ser previsto o relé foto-eletrônico individual.
A falta de previsão acarretará reprova na vistoria.</t>
    </r>
  </si>
  <si>
    <r>
      <t xml:space="preserve">1. Campo "Referência do Setor (Crôqui)
</t>
    </r>
    <r>
      <rPr>
        <sz val="11"/>
        <color theme="1"/>
        <rFont val="Calibri"/>
        <family val="2"/>
      </rPr>
      <t xml:space="preserve">Deverá ser apresentado crôqui simples do setor de transformação, indicando os postes também de forma simples e inserindo numeração dos pontos, facilitando a identificação em campo (vistoria), a comunicação entre a NEOENERGIA e o Responsável Técnico/Cliente e entre as áreas internas da Empresa. Vide a guia "Exemplo".
</t>
    </r>
    <r>
      <rPr>
        <b/>
        <sz val="11"/>
        <color indexed="8"/>
        <rFont val="Calibri"/>
        <family val="2"/>
      </rPr>
      <t xml:space="preserve">O crôqui poderá ser elaborado de forma livre: caneta ou lapis em papel, digitalmente via, paint, autocad, etc. Bastando ao final, inserí-lo no formulário ou anexá-lo. Ex. Em papel, tirar foto e anexar. Lembrando que os números deverão ser legíveis.
</t>
    </r>
  </si>
</sst>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s>
  <fonts count="59">
    <font>
      <sz val="11"/>
      <color theme="1"/>
      <name val="Calibri"/>
      <family val="2"/>
    </font>
    <font>
      <sz val="11"/>
      <color indexed="8"/>
      <name val="Calibri"/>
      <family val="2"/>
    </font>
    <font>
      <b/>
      <sz val="11"/>
      <color indexed="8"/>
      <name val="Calibri"/>
      <family val="2"/>
    </font>
    <font>
      <b/>
      <sz val="16"/>
      <name val="Calibri"/>
      <family val="2"/>
    </font>
    <font>
      <b/>
      <sz val="13"/>
      <color indexed="9"/>
      <name val="Calibri"/>
      <family val="2"/>
    </font>
    <font>
      <b/>
      <sz val="11"/>
      <color indexed="10"/>
      <name val="Calibri"/>
      <family val="2"/>
    </font>
    <font>
      <b/>
      <sz val="16"/>
      <color indexed="57"/>
      <name val="Calibri"/>
      <family val="2"/>
    </font>
    <font>
      <sz val="15"/>
      <color indexed="57"/>
      <name val="Calibri"/>
      <family val="2"/>
    </font>
    <font>
      <b/>
      <sz val="15"/>
      <color indexed="19"/>
      <name val="Calibri"/>
      <family val="2"/>
    </font>
    <font>
      <sz val="15"/>
      <color indexed="19"/>
      <name val="Calibri"/>
      <family val="2"/>
    </font>
    <font>
      <sz val="11"/>
      <color indexed="19"/>
      <name val="Calibri"/>
      <family val="2"/>
    </font>
    <font>
      <b/>
      <sz val="9"/>
      <color indexed="49"/>
      <name val="Calibri"/>
      <family val="2"/>
    </font>
    <font>
      <sz val="9"/>
      <color indexed="49"/>
      <name val="Calibri"/>
      <family val="2"/>
    </font>
    <font>
      <u val="single"/>
      <sz val="11"/>
      <color indexed="12"/>
      <name val="Calibri"/>
      <family val="2"/>
    </font>
    <font>
      <sz val="8"/>
      <name val="Segoe UI"/>
      <family val="2"/>
    </font>
    <font>
      <b/>
      <sz val="8"/>
      <name val="Segoe U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34"/>
      <color indexed="9"/>
      <name val="Calibri"/>
      <family val="2"/>
    </font>
    <font>
      <b/>
      <sz val="54"/>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u val="single"/>
      <sz val="11"/>
      <color theme="10"/>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669900"/>
      <name val="Calibri"/>
      <family val="2"/>
    </font>
    <font>
      <b/>
      <sz val="15"/>
      <color rgb="FF669900"/>
      <name val="Calibri"/>
      <family val="2"/>
    </font>
    <font>
      <b/>
      <sz val="9"/>
      <color theme="8" tint="-0.24997000396251678"/>
      <name val="Calibri"/>
      <family val="2"/>
    </font>
    <font>
      <sz val="9"/>
      <color theme="8" tint="-0.24997000396251678"/>
      <name val="Calibri"/>
      <family val="2"/>
    </font>
    <font>
      <sz val="15"/>
      <color rgb="FF759D39"/>
      <name val="Calibri"/>
      <family val="2"/>
    </font>
    <font>
      <b/>
      <sz val="16"/>
      <color rgb="FF60812F"/>
      <name val="Calibri"/>
      <family val="2"/>
    </font>
    <font>
      <sz val="15"/>
      <color rgb="FF669900"/>
      <name val="Calibri"/>
      <family val="2"/>
    </font>
    <font>
      <b/>
      <sz val="13"/>
      <color theme="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9FC765"/>
        <bgColor indexed="64"/>
      </patternFill>
    </fill>
    <fill>
      <patternFill patternType="solid">
        <fgColor theme="0" tint="-0.04997999966144562"/>
        <bgColor indexed="64"/>
      </patternFill>
    </fill>
    <fill>
      <patternFill patternType="solid">
        <fgColor rgb="FFFFFF99"/>
        <bgColor indexed="64"/>
      </patternFill>
    </fill>
    <fill>
      <patternFill patternType="solid">
        <fgColor rgb="FFCCFF99"/>
        <bgColor indexed="64"/>
      </patternFill>
    </fill>
    <fill>
      <patternFill patternType="solid">
        <fgColor rgb="FF759D39"/>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style="medium"/>
      <right style="medium"/>
      <top style="medium"/>
      <bottom style="medium"/>
    </border>
    <border>
      <left style="medium"/>
      <right style="hair"/>
      <top/>
      <bottom style="medium"/>
    </border>
    <border>
      <left style="hair"/>
      <right style="hair"/>
      <top/>
      <bottom style="medium"/>
    </border>
    <border>
      <left style="hair"/>
      <right style="medium"/>
      <top/>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hair"/>
      <right style="hair"/>
      <top style="hair"/>
      <bottom style="hair"/>
    </border>
    <border>
      <left style="hair"/>
      <right/>
      <top style="hair"/>
      <bottom style="hair"/>
    </border>
    <border>
      <left style="medium"/>
      <right style="thin"/>
      <top style="medium"/>
      <bottom style="thin"/>
    </border>
    <border>
      <left style="thin"/>
      <right style="thin"/>
      <top style="medium"/>
      <bottom/>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medium"/>
      <bottom style="medium"/>
    </border>
    <border>
      <left style="medium"/>
      <right style="hair"/>
      <top/>
      <bottom style="hair"/>
    </border>
    <border>
      <left style="hair"/>
      <right style="hair"/>
      <top/>
      <bottom style="hair"/>
    </border>
    <border>
      <left style="hair"/>
      <right style="medium"/>
      <top/>
      <bottom style="hair"/>
    </border>
    <border>
      <left style="medium"/>
      <right style="hair"/>
      <top style="hair"/>
      <bottom style="hair"/>
    </border>
    <border>
      <left style="hair"/>
      <right style="medium"/>
      <top style="hair"/>
      <bottom style="hair"/>
    </border>
    <border>
      <left style="medium"/>
      <right style="hair"/>
      <top style="hair"/>
      <bottom/>
    </border>
    <border>
      <left style="hair"/>
      <right style="medium"/>
      <top style="hair"/>
      <bottom/>
    </border>
    <border>
      <left style="medium"/>
      <right style="thin"/>
      <top/>
      <bottom style="thin"/>
    </border>
    <border>
      <left style="thin"/>
      <right style="thin"/>
      <top style="thin"/>
      <bottom/>
    </border>
    <border>
      <left style="thin"/>
      <right/>
      <top style="thin"/>
      <bottom style="thin"/>
    </border>
    <border>
      <left style="medium"/>
      <right style="medium"/>
      <top style="medium"/>
      <bottom style="thin"/>
    </border>
    <border>
      <left/>
      <right style="thin"/>
      <top style="thin"/>
      <bottom style="thin"/>
    </border>
    <border>
      <left style="medium"/>
      <right style="medium"/>
      <top style="thin"/>
      <bottom style="thin"/>
    </border>
    <border>
      <left style="medium"/>
      <right style="medium"/>
      <top style="thin"/>
      <bottom style="medium"/>
    </border>
    <border>
      <left style="thin"/>
      <right style="thin"/>
      <top/>
      <bottom style="thin"/>
    </border>
    <border>
      <left style="medium"/>
      <right/>
      <top/>
      <bottom style="thin"/>
    </border>
    <border>
      <left/>
      <right/>
      <top style="thin"/>
      <bottom style="thin"/>
    </border>
    <border>
      <left style="medium"/>
      <right style="thin"/>
      <top/>
      <botto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medium"/>
      <top style="medium"/>
      <bottom/>
    </border>
    <border>
      <left style="medium"/>
      <right/>
      <top style="hair"/>
      <bottom style="hair"/>
    </border>
    <border>
      <left/>
      <right/>
      <top style="hair"/>
      <bottom style="hair"/>
    </border>
    <border>
      <left/>
      <right style="hair"/>
      <top style="hair"/>
      <bottom style="hair"/>
    </border>
    <border>
      <left/>
      <right style="medium"/>
      <top style="hair"/>
      <bottom style="hair"/>
    </border>
    <border>
      <left style="hair"/>
      <right/>
      <top/>
      <bottom style="hair"/>
    </border>
    <border>
      <left style="hair"/>
      <right/>
      <top style="hair"/>
      <bottom/>
    </border>
    <border>
      <left/>
      <right/>
      <top style="hair"/>
      <bottom/>
    </border>
    <border>
      <left/>
      <right style="medium"/>
      <top style="hair"/>
      <bottom/>
    </border>
    <border>
      <left/>
      <right/>
      <top/>
      <bottom style="hair"/>
    </border>
    <border>
      <left/>
      <right style="medium"/>
      <top/>
      <bottom style="hair"/>
    </border>
    <border>
      <left style="medium"/>
      <right/>
      <top style="hair"/>
      <bottom style="medium"/>
    </border>
    <border>
      <left/>
      <right/>
      <top style="hair"/>
      <bottom style="medium"/>
    </border>
    <border>
      <left/>
      <right style="medium"/>
      <top style="hair"/>
      <bottom style="medium"/>
    </border>
    <border>
      <left style="medium"/>
      <right/>
      <top style="hair"/>
      <bottom/>
    </border>
    <border>
      <left/>
      <right style="hair"/>
      <top style="hair"/>
      <bottom/>
    </border>
    <border>
      <left style="medium"/>
      <right/>
      <top/>
      <bottom style="hair"/>
    </border>
    <border>
      <left/>
      <right style="hair"/>
      <top/>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1" fillId="32" borderId="0" applyNumberFormat="0" applyBorder="0" applyAlignment="0" applyProtection="0"/>
    <xf numFmtId="0" fontId="42" fillId="21"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281">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49" fillId="33" borderId="20" xfId="0" applyFont="1" applyFill="1" applyBorder="1" applyAlignment="1">
      <alignment horizontal="center" vertical="center" wrapText="1"/>
    </xf>
    <xf numFmtId="0" fontId="0" fillId="0" borderId="13" xfId="0" applyBorder="1" applyAlignment="1">
      <alignment/>
    </xf>
    <xf numFmtId="0" fontId="0" fillId="0" borderId="14" xfId="0" applyBorder="1" applyAlignment="1">
      <alignment/>
    </xf>
    <xf numFmtId="0" fontId="0" fillId="0" borderId="13" xfId="0" applyBorder="1" applyAlignment="1">
      <alignment horizontal="center"/>
    </xf>
    <xf numFmtId="0" fontId="0" fillId="0" borderId="14" xfId="0" applyBorder="1" applyAlignment="1">
      <alignment horizontal="center"/>
    </xf>
    <xf numFmtId="0" fontId="49" fillId="0" borderId="13" xfId="0" applyFont="1" applyBorder="1" applyAlignment="1">
      <alignment/>
    </xf>
    <xf numFmtId="0" fontId="49" fillId="0" borderId="14" xfId="0" applyFont="1" applyBorder="1" applyAlignment="1">
      <alignment/>
    </xf>
    <xf numFmtId="0" fontId="0" fillId="0" borderId="0" xfId="0" applyBorder="1" applyAlignment="1">
      <alignment horizontal="left"/>
    </xf>
    <xf numFmtId="0" fontId="49" fillId="0" borderId="0" xfId="0" applyFont="1" applyAlignment="1">
      <alignment/>
    </xf>
    <xf numFmtId="0" fontId="49" fillId="0" borderId="0" xfId="0" applyFont="1" applyAlignment="1">
      <alignment vertical="center"/>
    </xf>
    <xf numFmtId="0" fontId="49" fillId="0" borderId="0" xfId="0" applyFont="1" applyBorder="1" applyAlignment="1">
      <alignment/>
    </xf>
    <xf numFmtId="0" fontId="49" fillId="0" borderId="0" xfId="0" applyFont="1" applyBorder="1" applyAlignment="1">
      <alignment vertical="center"/>
    </xf>
    <xf numFmtId="0" fontId="49" fillId="33" borderId="21" xfId="0" applyFont="1" applyFill="1" applyBorder="1" applyAlignment="1">
      <alignment horizontal="center" vertical="center"/>
    </xf>
    <xf numFmtId="0" fontId="49" fillId="33" borderId="22" xfId="0" applyFont="1" applyFill="1" applyBorder="1" applyAlignment="1">
      <alignment horizontal="center" vertical="center"/>
    </xf>
    <xf numFmtId="0" fontId="49" fillId="33" borderId="23" xfId="0" applyFont="1" applyFill="1" applyBorder="1" applyAlignment="1">
      <alignment horizontal="center" vertical="center" wrapText="1"/>
    </xf>
    <xf numFmtId="0" fontId="49" fillId="34" borderId="24" xfId="0" applyFont="1" applyFill="1" applyBorder="1" applyAlignment="1">
      <alignment horizontal="center"/>
    </xf>
    <xf numFmtId="0" fontId="49" fillId="34" borderId="25" xfId="0" applyFont="1" applyFill="1" applyBorder="1" applyAlignment="1">
      <alignment horizontal="center"/>
    </xf>
    <xf numFmtId="0" fontId="49" fillId="34" borderId="26" xfId="0" applyFont="1" applyFill="1" applyBorder="1" applyAlignment="1">
      <alignment horizontal="center"/>
    </xf>
    <xf numFmtId="0" fontId="49" fillId="34" borderId="20" xfId="0" applyFont="1" applyFill="1" applyBorder="1" applyAlignment="1">
      <alignment/>
    </xf>
    <xf numFmtId="0" fontId="49" fillId="0" borderId="27" xfId="0" applyFont="1" applyFill="1" applyBorder="1" applyAlignment="1">
      <alignment horizontal="left" vertical="center"/>
    </xf>
    <xf numFmtId="0" fontId="49" fillId="0" borderId="27" xfId="0" applyFont="1" applyBorder="1" applyAlignment="1">
      <alignment horizontal="left"/>
    </xf>
    <xf numFmtId="0" fontId="49" fillId="0" borderId="28" xfId="0" applyFont="1" applyFill="1" applyBorder="1" applyAlignment="1">
      <alignment horizontal="left" vertical="center"/>
    </xf>
    <xf numFmtId="0" fontId="49" fillId="0" borderId="28" xfId="0" applyFont="1" applyBorder="1" applyAlignment="1">
      <alignment/>
    </xf>
    <xf numFmtId="0" fontId="0" fillId="0" borderId="0" xfId="0" applyBorder="1" applyAlignment="1">
      <alignment/>
    </xf>
    <xf numFmtId="0" fontId="50" fillId="0" borderId="0" xfId="0" applyFont="1" applyAlignment="1">
      <alignment vertical="top" wrapText="1"/>
    </xf>
    <xf numFmtId="0" fontId="50" fillId="0" borderId="0" xfId="0" applyFont="1" applyAlignment="1">
      <alignment/>
    </xf>
    <xf numFmtId="0" fontId="51" fillId="0" borderId="0" xfId="0" applyFont="1" applyAlignment="1">
      <alignment/>
    </xf>
    <xf numFmtId="0" fontId="51" fillId="0" borderId="0" xfId="0" applyFont="1" applyBorder="1" applyAlignment="1">
      <alignment/>
    </xf>
    <xf numFmtId="0" fontId="50" fillId="0" borderId="0" xfId="0" applyFont="1" applyBorder="1" applyAlignment="1">
      <alignment/>
    </xf>
    <xf numFmtId="0" fontId="52" fillId="0" borderId="0" xfId="0" applyFont="1" applyAlignment="1">
      <alignment horizontal="right"/>
    </xf>
    <xf numFmtId="0" fontId="53" fillId="0" borderId="0" xfId="0" applyFont="1" applyAlignment="1">
      <alignment/>
    </xf>
    <xf numFmtId="0" fontId="49" fillId="0" borderId="0" xfId="0" applyFont="1" applyBorder="1" applyAlignment="1">
      <alignment horizontal="center"/>
    </xf>
    <xf numFmtId="0" fontId="0" fillId="0" borderId="0" xfId="0" applyBorder="1" applyAlignment="1">
      <alignment vertical="center"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Alignment="1" applyProtection="1">
      <alignment/>
      <protection/>
    </xf>
    <xf numFmtId="0" fontId="49" fillId="0" borderId="0" xfId="0" applyFont="1" applyAlignment="1" applyProtection="1">
      <alignment/>
      <protection/>
    </xf>
    <xf numFmtId="0" fontId="0" fillId="0" borderId="29" xfId="0" applyBorder="1" applyAlignment="1" applyProtection="1">
      <alignment horizontal="center"/>
      <protection hidden="1" locked="0"/>
    </xf>
    <xf numFmtId="0" fontId="0" fillId="0" borderId="30" xfId="0" applyBorder="1" applyAlignment="1" applyProtection="1">
      <alignment horizontal="center"/>
      <protection hidden="1" locked="0"/>
    </xf>
    <xf numFmtId="0" fontId="0" fillId="0" borderId="31" xfId="0" applyBorder="1" applyAlignment="1" applyProtection="1">
      <alignment horizontal="center"/>
      <protection hidden="1" locked="0"/>
    </xf>
    <xf numFmtId="0" fontId="0" fillId="0" borderId="32" xfId="0" applyBorder="1" applyAlignment="1" applyProtection="1">
      <alignment horizontal="center"/>
      <protection hidden="1" locked="0"/>
    </xf>
    <xf numFmtId="0" fontId="0" fillId="0" borderId="33" xfId="0" applyBorder="1" applyAlignment="1" applyProtection="1">
      <alignment horizontal="center"/>
      <protection hidden="1" locked="0"/>
    </xf>
    <xf numFmtId="0" fontId="0" fillId="0" borderId="34" xfId="0" applyBorder="1" applyAlignment="1" applyProtection="1">
      <alignment horizontal="center"/>
      <protection hidden="1" locked="0"/>
    </xf>
    <xf numFmtId="0" fontId="0" fillId="0" borderId="35" xfId="0" applyBorder="1" applyAlignment="1" applyProtection="1">
      <alignment horizontal="center"/>
      <protection hidden="1" locked="0"/>
    </xf>
    <xf numFmtId="0" fontId="49" fillId="0" borderId="34" xfId="0" applyFont="1" applyBorder="1" applyAlignment="1" applyProtection="1">
      <alignment horizontal="center"/>
      <protection hidden="1" locked="0"/>
    </xf>
    <xf numFmtId="0" fontId="0" fillId="0" borderId="36" xfId="0" applyBorder="1" applyAlignment="1" applyProtection="1">
      <alignment horizontal="center"/>
      <protection hidden="1" locked="0"/>
    </xf>
    <xf numFmtId="0" fontId="0" fillId="0" borderId="37" xfId="0" applyBorder="1" applyAlignment="1" applyProtection="1">
      <alignment horizontal="center"/>
      <protection hidden="1" locked="0"/>
    </xf>
    <xf numFmtId="0" fontId="0" fillId="0" borderId="38" xfId="0" applyBorder="1" applyAlignment="1" applyProtection="1">
      <alignment horizontal="center"/>
      <protection hidden="1" locked="0"/>
    </xf>
    <xf numFmtId="0" fontId="0" fillId="0" borderId="20" xfId="0" applyFont="1" applyBorder="1" applyAlignment="1" applyProtection="1">
      <alignment horizontal="center"/>
      <protection hidden="1"/>
    </xf>
    <xf numFmtId="0" fontId="0" fillId="0" borderId="39" xfId="0" applyFont="1" applyBorder="1" applyAlignment="1" applyProtection="1">
      <alignment horizontal="center"/>
      <protection hidden="1"/>
    </xf>
    <xf numFmtId="0" fontId="0" fillId="0" borderId="40" xfId="0" applyBorder="1" applyAlignment="1" applyProtection="1">
      <alignment horizontal="center"/>
      <protection hidden="1"/>
    </xf>
    <xf numFmtId="0" fontId="0" fillId="0" borderId="41" xfId="0" applyBorder="1" applyAlignment="1" applyProtection="1">
      <alignment horizontal="center"/>
      <protection hidden="1"/>
    </xf>
    <xf numFmtId="0" fontId="0" fillId="0" borderId="42" xfId="0" applyBorder="1" applyAlignment="1" applyProtection="1">
      <alignment horizontal="center"/>
      <protection hidden="1"/>
    </xf>
    <xf numFmtId="0" fontId="0" fillId="0" borderId="0" xfId="0" applyBorder="1" applyAlignment="1" applyProtection="1">
      <alignment/>
      <protection hidden="1"/>
    </xf>
    <xf numFmtId="0" fontId="0" fillId="0" borderId="43" xfId="0" applyBorder="1" applyAlignment="1" applyProtection="1">
      <alignment horizontal="center"/>
      <protection hidden="1"/>
    </xf>
    <xf numFmtId="0" fontId="0" fillId="0" borderId="44" xfId="0" applyBorder="1" applyAlignment="1" applyProtection="1">
      <alignment horizontal="center"/>
      <protection hidden="1"/>
    </xf>
    <xf numFmtId="0" fontId="0" fillId="0" borderId="45" xfId="0" applyBorder="1" applyAlignment="1" applyProtection="1">
      <alignment horizontal="center"/>
      <protection hidden="1"/>
    </xf>
    <xf numFmtId="0" fontId="0" fillId="0" borderId="46" xfId="0" applyBorder="1" applyAlignment="1" applyProtection="1">
      <alignment horizontal="center"/>
      <protection hidden="1"/>
    </xf>
    <xf numFmtId="0" fontId="54" fillId="0" borderId="0" xfId="0" applyFont="1" applyAlignment="1" applyProtection="1">
      <alignment vertical="top" wrapText="1"/>
      <protection hidden="1"/>
    </xf>
    <xf numFmtId="0" fontId="0" fillId="0" borderId="0" xfId="0" applyAlignment="1" applyProtection="1">
      <alignment/>
      <protection hidden="1"/>
    </xf>
    <xf numFmtId="0" fontId="0" fillId="0" borderId="44" xfId="0" applyBorder="1" applyAlignment="1" applyProtection="1">
      <alignment/>
      <protection locked="0"/>
    </xf>
    <xf numFmtId="0" fontId="0" fillId="0" borderId="27" xfId="0" applyFont="1" applyBorder="1" applyAlignment="1" applyProtection="1">
      <alignment horizontal="center"/>
      <protection hidden="1" locked="0"/>
    </xf>
    <xf numFmtId="0" fontId="49" fillId="34" borderId="20" xfId="0" applyFont="1" applyFill="1" applyBorder="1" applyAlignment="1" applyProtection="1">
      <alignment/>
      <protection hidden="1"/>
    </xf>
    <xf numFmtId="0" fontId="49" fillId="0" borderId="20" xfId="0" applyFont="1" applyBorder="1" applyAlignment="1" applyProtection="1">
      <alignment horizontal="center"/>
      <protection hidden="1"/>
    </xf>
    <xf numFmtId="0" fontId="49" fillId="0" borderId="39" xfId="0" applyFont="1" applyBorder="1" applyAlignment="1" applyProtection="1">
      <alignment horizontal="center"/>
      <protection hidden="1"/>
    </xf>
    <xf numFmtId="0" fontId="49" fillId="33" borderId="20" xfId="0" applyFont="1" applyFill="1" applyBorder="1" applyAlignment="1" applyProtection="1">
      <alignment horizontal="center" vertical="center" wrapText="1"/>
      <protection hidden="1"/>
    </xf>
    <xf numFmtId="0" fontId="0" fillId="0" borderId="29" xfId="0" applyBorder="1" applyAlignment="1" applyProtection="1">
      <alignment horizontal="center"/>
      <protection hidden="1"/>
    </xf>
    <xf numFmtId="0" fontId="0" fillId="0" borderId="30" xfId="0" applyBorder="1" applyAlignment="1" applyProtection="1">
      <alignment horizontal="center"/>
      <protection hidden="1"/>
    </xf>
    <xf numFmtId="0" fontId="0" fillId="0" borderId="31" xfId="0" applyBorder="1" applyAlignment="1" applyProtection="1">
      <alignment horizontal="center"/>
      <protection hidden="1"/>
    </xf>
    <xf numFmtId="0" fontId="0" fillId="0" borderId="32" xfId="0" applyBorder="1" applyAlignment="1" applyProtection="1">
      <alignment horizontal="center"/>
      <protection hidden="1"/>
    </xf>
    <xf numFmtId="0" fontId="0" fillId="0" borderId="47" xfId="0" applyBorder="1" applyAlignment="1" applyProtection="1">
      <alignment horizontal="center"/>
      <protection hidden="1"/>
    </xf>
    <xf numFmtId="0" fontId="0" fillId="0" borderId="34" xfId="0" applyBorder="1" applyAlignment="1" applyProtection="1">
      <alignment horizontal="center"/>
      <protection hidden="1"/>
    </xf>
    <xf numFmtId="0" fontId="0" fillId="0" borderId="48" xfId="0" applyBorder="1" applyAlignment="1" applyProtection="1">
      <alignment horizontal="center"/>
      <protection hidden="1"/>
    </xf>
    <xf numFmtId="0" fontId="0" fillId="0" borderId="35" xfId="0" applyBorder="1" applyAlignment="1" applyProtection="1">
      <alignment horizontal="center"/>
      <protection hidden="1"/>
    </xf>
    <xf numFmtId="0" fontId="0" fillId="35" borderId="47" xfId="0" applyFill="1" applyBorder="1" applyAlignment="1" applyProtection="1">
      <alignment horizontal="center"/>
      <protection hidden="1"/>
    </xf>
    <xf numFmtId="0" fontId="0" fillId="35" borderId="34" xfId="0" applyFill="1" applyBorder="1" applyAlignment="1" applyProtection="1">
      <alignment horizontal="center"/>
      <protection hidden="1"/>
    </xf>
    <xf numFmtId="0" fontId="0" fillId="35" borderId="49" xfId="0" applyFill="1" applyBorder="1" applyAlignment="1" applyProtection="1">
      <alignment horizontal="center"/>
      <protection hidden="1"/>
    </xf>
    <xf numFmtId="0" fontId="49" fillId="35" borderId="50" xfId="0" applyFont="1" applyFill="1" applyBorder="1" applyAlignment="1" applyProtection="1">
      <alignment horizontal="center"/>
      <protection hidden="1"/>
    </xf>
    <xf numFmtId="0" fontId="0" fillId="35" borderId="51" xfId="0" applyFill="1" applyBorder="1" applyAlignment="1" applyProtection="1">
      <alignment horizontal="center"/>
      <protection hidden="1"/>
    </xf>
    <xf numFmtId="0" fontId="0" fillId="35" borderId="35" xfId="0" applyFill="1" applyBorder="1" applyAlignment="1" applyProtection="1">
      <alignment horizontal="center"/>
      <protection hidden="1"/>
    </xf>
    <xf numFmtId="0" fontId="49" fillId="35" borderId="52" xfId="0" applyFont="1" applyFill="1" applyBorder="1" applyAlignment="1" applyProtection="1">
      <alignment horizontal="center"/>
      <protection hidden="1"/>
    </xf>
    <xf numFmtId="0" fontId="49" fillId="35" borderId="53" xfId="0" applyFont="1" applyFill="1" applyBorder="1" applyAlignment="1" applyProtection="1">
      <alignment horizontal="center"/>
      <protection hidden="1"/>
    </xf>
    <xf numFmtId="0" fontId="0" fillId="0" borderId="54" xfId="0" applyBorder="1" applyAlignment="1" applyProtection="1">
      <alignment horizontal="center"/>
      <protection hidden="1"/>
    </xf>
    <xf numFmtId="0" fontId="0" fillId="0" borderId="47" xfId="0" applyFill="1" applyBorder="1" applyAlignment="1" applyProtection="1">
      <alignment horizontal="center"/>
      <protection hidden="1"/>
    </xf>
    <xf numFmtId="0" fontId="0" fillId="0" borderId="34" xfId="0" applyFill="1" applyBorder="1" applyAlignment="1" applyProtection="1">
      <alignment horizontal="center"/>
      <protection hidden="1"/>
    </xf>
    <xf numFmtId="0" fontId="0" fillId="0" borderId="48" xfId="0" applyFill="1" applyBorder="1" applyAlignment="1" applyProtection="1">
      <alignment horizontal="center"/>
      <protection hidden="1"/>
    </xf>
    <xf numFmtId="0" fontId="0" fillId="0" borderId="35" xfId="0" applyFill="1" applyBorder="1" applyAlignment="1" applyProtection="1">
      <alignment horizontal="center"/>
      <protection hidden="1"/>
    </xf>
    <xf numFmtId="0" fontId="0" fillId="36" borderId="47" xfId="0" applyFill="1" applyBorder="1" applyAlignment="1" applyProtection="1">
      <alignment horizontal="center"/>
      <protection hidden="1"/>
    </xf>
    <xf numFmtId="0" fontId="0" fillId="36" borderId="49" xfId="0" applyFill="1" applyBorder="1" applyAlignment="1" applyProtection="1">
      <alignment horizontal="center"/>
      <protection hidden="1"/>
    </xf>
    <xf numFmtId="0" fontId="49" fillId="36" borderId="29" xfId="0" applyFont="1" applyFill="1" applyBorder="1" applyAlignment="1" applyProtection="1">
      <alignment horizontal="center"/>
      <protection hidden="1"/>
    </xf>
    <xf numFmtId="0" fontId="49" fillId="36" borderId="32" xfId="0" applyFont="1" applyFill="1" applyBorder="1" applyAlignment="1" applyProtection="1">
      <alignment horizontal="center"/>
      <protection hidden="1"/>
    </xf>
    <xf numFmtId="0" fontId="0" fillId="36" borderId="51" xfId="0" applyFill="1" applyBorder="1" applyAlignment="1" applyProtection="1">
      <alignment horizontal="center"/>
      <protection hidden="1"/>
    </xf>
    <xf numFmtId="0" fontId="0" fillId="36" borderId="34" xfId="0" applyFill="1" applyBorder="1" applyAlignment="1" applyProtection="1">
      <alignment horizontal="center"/>
      <protection hidden="1"/>
    </xf>
    <xf numFmtId="0" fontId="0" fillId="36" borderId="35" xfId="0" applyFill="1" applyBorder="1" applyAlignment="1" applyProtection="1">
      <alignment horizontal="center"/>
      <protection hidden="1"/>
    </xf>
    <xf numFmtId="0" fontId="49" fillId="36" borderId="33" xfId="0" applyFont="1" applyFill="1" applyBorder="1" applyAlignment="1" applyProtection="1">
      <alignment horizontal="center"/>
      <protection hidden="1"/>
    </xf>
    <xf numFmtId="0" fontId="49" fillId="36" borderId="35" xfId="0" applyFont="1" applyFill="1" applyBorder="1" applyAlignment="1" applyProtection="1">
      <alignment horizontal="center"/>
      <protection hidden="1"/>
    </xf>
    <xf numFmtId="0" fontId="49" fillId="36" borderId="36" xfId="0" applyFont="1" applyFill="1" applyBorder="1" applyAlignment="1" applyProtection="1">
      <alignment horizontal="center"/>
      <protection hidden="1"/>
    </xf>
    <xf numFmtId="0" fontId="49" fillId="36" borderId="38" xfId="0" applyFont="1" applyFill="1" applyBorder="1" applyAlignment="1" applyProtection="1">
      <alignment horizontal="center"/>
      <protection hidden="1"/>
    </xf>
    <xf numFmtId="0" fontId="0" fillId="7" borderId="55" xfId="0" applyFill="1" applyBorder="1" applyAlignment="1" applyProtection="1">
      <alignment horizontal="center"/>
      <protection hidden="1"/>
    </xf>
    <xf numFmtId="0" fontId="49" fillId="7" borderId="50" xfId="0" applyFont="1" applyFill="1" applyBorder="1" applyAlignment="1" applyProtection="1">
      <alignment horizontal="center"/>
      <protection hidden="1"/>
    </xf>
    <xf numFmtId="0" fontId="0" fillId="7" borderId="56" xfId="0" applyFill="1" applyBorder="1" applyAlignment="1" applyProtection="1">
      <alignment horizontal="center"/>
      <protection hidden="1"/>
    </xf>
    <xf numFmtId="0" fontId="0" fillId="7" borderId="51" xfId="0" applyFill="1" applyBorder="1" applyAlignment="1" applyProtection="1">
      <alignment horizontal="center"/>
      <protection hidden="1"/>
    </xf>
    <xf numFmtId="0" fontId="0" fillId="7" borderId="34" xfId="0" applyFill="1" applyBorder="1" applyAlignment="1" applyProtection="1">
      <alignment horizontal="center"/>
      <protection hidden="1"/>
    </xf>
    <xf numFmtId="0" fontId="0" fillId="7" borderId="35" xfId="0" applyFill="1" applyBorder="1" applyAlignment="1" applyProtection="1">
      <alignment horizontal="center"/>
      <protection hidden="1"/>
    </xf>
    <xf numFmtId="0" fontId="49" fillId="7" borderId="52" xfId="0" applyFont="1" applyFill="1" applyBorder="1" applyAlignment="1" applyProtection="1">
      <alignment horizontal="center"/>
      <protection hidden="1"/>
    </xf>
    <xf numFmtId="0" fontId="49" fillId="7" borderId="53" xfId="0" applyFont="1" applyFill="1" applyBorder="1" applyAlignment="1" applyProtection="1">
      <alignment horizontal="center"/>
      <protection hidden="1"/>
    </xf>
    <xf numFmtId="0" fontId="0" fillId="0" borderId="57" xfId="0" applyBorder="1" applyAlignment="1" applyProtection="1">
      <alignment horizontal="center"/>
      <protection hidden="1"/>
    </xf>
    <xf numFmtId="0" fontId="49" fillId="2" borderId="50" xfId="0" applyFont="1" applyFill="1" applyBorder="1" applyAlignment="1" applyProtection="1">
      <alignment horizontal="center"/>
      <protection hidden="1"/>
    </xf>
    <xf numFmtId="0" fontId="0" fillId="2" borderId="51" xfId="0" applyFill="1" applyBorder="1" applyAlignment="1" applyProtection="1">
      <alignment horizontal="center"/>
      <protection hidden="1"/>
    </xf>
    <xf numFmtId="0" fontId="0" fillId="2" borderId="34" xfId="0" applyFill="1" applyBorder="1" applyAlignment="1" applyProtection="1">
      <alignment horizontal="center"/>
      <protection hidden="1"/>
    </xf>
    <xf numFmtId="0" fontId="0" fillId="2" borderId="35" xfId="0" applyFill="1" applyBorder="1" applyAlignment="1" applyProtection="1">
      <alignment horizontal="center"/>
      <protection hidden="1"/>
    </xf>
    <xf numFmtId="0" fontId="49" fillId="2" borderId="53" xfId="0" applyFont="1" applyFill="1" applyBorder="1" applyAlignment="1" applyProtection="1">
      <alignment horizontal="center"/>
      <protection hidden="1"/>
    </xf>
    <xf numFmtId="0" fontId="0" fillId="0" borderId="36" xfId="0" applyBorder="1" applyAlignment="1" applyProtection="1">
      <alignment horizontal="center"/>
      <protection hidden="1"/>
    </xf>
    <xf numFmtId="0" fontId="0" fillId="0" borderId="37" xfId="0" applyBorder="1" applyAlignment="1" applyProtection="1">
      <alignment horizontal="center"/>
      <protection hidden="1"/>
    </xf>
    <xf numFmtId="0" fontId="0" fillId="0" borderId="38" xfId="0" applyBorder="1" applyAlignment="1" applyProtection="1">
      <alignment horizontal="center"/>
      <protection hidden="1"/>
    </xf>
    <xf numFmtId="0" fontId="0" fillId="0" borderId="58" xfId="0" applyBorder="1" applyAlignment="1" applyProtection="1">
      <alignment horizontal="center"/>
      <protection hidden="1"/>
    </xf>
    <xf numFmtId="0" fontId="0" fillId="0" borderId="59" xfId="0" applyBorder="1" applyAlignment="1" applyProtection="1">
      <alignment horizontal="center"/>
      <protection hidden="1"/>
    </xf>
    <xf numFmtId="0" fontId="0" fillId="0" borderId="60" xfId="0" applyBorder="1" applyAlignment="1" applyProtection="1">
      <alignment horizontal="center"/>
      <protection hidden="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9" fillId="33" borderId="6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34" xfId="0" applyFont="1" applyBorder="1" applyAlignment="1" applyProtection="1">
      <alignment horizontal="center"/>
      <protection hidden="1" locked="0"/>
    </xf>
    <xf numFmtId="0" fontId="0" fillId="0" borderId="29" xfId="0" applyFont="1" applyBorder="1" applyAlignment="1" applyProtection="1">
      <alignment horizontal="center"/>
      <protection hidden="1" locked="0"/>
    </xf>
    <xf numFmtId="0" fontId="0" fillId="0" borderId="30" xfId="0" applyFont="1" applyBorder="1" applyAlignment="1" applyProtection="1">
      <alignment horizontal="center"/>
      <protection hidden="1" locked="0"/>
    </xf>
    <xf numFmtId="0" fontId="0" fillId="0" borderId="31" xfId="0" applyFont="1" applyBorder="1" applyAlignment="1" applyProtection="1">
      <alignment horizontal="center"/>
      <protection hidden="1" locked="0"/>
    </xf>
    <xf numFmtId="0" fontId="0" fillId="0" borderId="32" xfId="0" applyFont="1" applyBorder="1" applyAlignment="1" applyProtection="1">
      <alignment horizontal="center"/>
      <protection hidden="1" locked="0"/>
    </xf>
    <xf numFmtId="0" fontId="0" fillId="0" borderId="33" xfId="0" applyFont="1" applyBorder="1" applyAlignment="1" applyProtection="1">
      <alignment horizontal="center"/>
      <protection hidden="1" locked="0"/>
    </xf>
    <xf numFmtId="0" fontId="0" fillId="0" borderId="35" xfId="0" applyFont="1" applyBorder="1" applyAlignment="1" applyProtection="1">
      <alignment horizontal="center"/>
      <protection hidden="1" locked="0"/>
    </xf>
    <xf numFmtId="0" fontId="0" fillId="0" borderId="36" xfId="0" applyFont="1" applyBorder="1" applyAlignment="1" applyProtection="1">
      <alignment horizontal="center"/>
      <protection hidden="1" locked="0"/>
    </xf>
    <xf numFmtId="0" fontId="0" fillId="0" borderId="37" xfId="0" applyFont="1" applyBorder="1" applyAlignment="1" applyProtection="1">
      <alignment horizontal="center"/>
      <protection hidden="1" locked="0"/>
    </xf>
    <xf numFmtId="0" fontId="0" fillId="0" borderId="38" xfId="0" applyFont="1" applyBorder="1" applyAlignment="1" applyProtection="1">
      <alignment horizontal="center"/>
      <protection hidden="1" locked="0"/>
    </xf>
    <xf numFmtId="0" fontId="5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2" fillId="0" borderId="0" xfId="0" applyFont="1" applyAlignment="1">
      <alignment horizontal="center"/>
    </xf>
    <xf numFmtId="0" fontId="56" fillId="0" borderId="0" xfId="0" applyFont="1" applyAlignment="1">
      <alignment horizontal="left" vertical="top" wrapText="1"/>
    </xf>
    <xf numFmtId="0" fontId="56" fillId="0" borderId="0" xfId="0" applyFont="1" applyAlignment="1" applyProtection="1">
      <alignment horizontal="left" vertical="top" wrapText="1"/>
      <protection hidden="1"/>
    </xf>
    <xf numFmtId="0" fontId="51" fillId="0" borderId="0" xfId="0" applyFont="1" applyAlignment="1" applyProtection="1">
      <alignment horizontal="left" vertical="top" wrapText="1"/>
      <protection hidden="1"/>
    </xf>
    <xf numFmtId="0" fontId="49" fillId="0" borderId="62" xfId="0" applyFont="1" applyBorder="1" applyAlignment="1">
      <alignment horizontal="left"/>
    </xf>
    <xf numFmtId="0" fontId="49" fillId="0" borderId="63" xfId="0" applyFont="1" applyBorder="1" applyAlignment="1">
      <alignment horizontal="left"/>
    </xf>
    <xf numFmtId="0" fontId="49" fillId="0" borderId="64" xfId="0" applyFont="1" applyBorder="1" applyAlignment="1">
      <alignment horizontal="left"/>
    </xf>
    <xf numFmtId="0" fontId="0" fillId="0" borderId="27" xfId="0" applyBorder="1" applyAlignment="1" applyProtection="1">
      <alignment horizontal="left"/>
      <protection locked="0"/>
    </xf>
    <xf numFmtId="0" fontId="0" fillId="0" borderId="28" xfId="0" applyBorder="1" applyAlignment="1" applyProtection="1">
      <alignment horizontal="left"/>
      <protection locked="0"/>
    </xf>
    <xf numFmtId="0" fontId="0" fillId="0" borderId="44" xfId="0" applyBorder="1" applyAlignment="1" applyProtection="1">
      <alignment horizontal="left"/>
      <protection locked="0"/>
    </xf>
    <xf numFmtId="0" fontId="0" fillId="0" borderId="28" xfId="0" applyBorder="1" applyAlignment="1" applyProtection="1">
      <alignment horizontal="center"/>
      <protection locked="0"/>
    </xf>
    <xf numFmtId="0" fontId="0" fillId="0" borderId="63" xfId="0" applyBorder="1" applyAlignment="1" applyProtection="1">
      <alignment horizontal="center"/>
      <protection locked="0"/>
    </xf>
    <xf numFmtId="0" fontId="0" fillId="0" borderId="28" xfId="0" applyFont="1" applyBorder="1" applyAlignment="1" applyProtection="1">
      <alignment horizontal="center"/>
      <protection hidden="1" locked="0"/>
    </xf>
    <xf numFmtId="0" fontId="0" fillId="0" borderId="65" xfId="0" applyFont="1" applyBorder="1" applyAlignment="1" applyProtection="1">
      <alignment horizontal="center"/>
      <protection hidden="1" locked="0"/>
    </xf>
    <xf numFmtId="0" fontId="0" fillId="0" borderId="64" xfId="0" applyBorder="1" applyAlignment="1" applyProtection="1">
      <alignment horizontal="center"/>
      <protection locked="0"/>
    </xf>
    <xf numFmtId="0" fontId="49" fillId="0" borderId="28" xfId="0" applyFont="1" applyBorder="1" applyAlignment="1">
      <alignment horizontal="left"/>
    </xf>
    <xf numFmtId="0" fontId="0" fillId="0" borderId="65" xfId="0" applyBorder="1" applyAlignment="1" applyProtection="1">
      <alignment horizontal="center"/>
      <protection locked="0"/>
    </xf>
    <xf numFmtId="0" fontId="49" fillId="0" borderId="28" xfId="0" applyFont="1" applyBorder="1" applyAlignment="1">
      <alignment horizontal="center"/>
    </xf>
    <xf numFmtId="0" fontId="49" fillId="0" borderId="63" xfId="0" applyFont="1" applyBorder="1" applyAlignment="1">
      <alignment horizontal="center"/>
    </xf>
    <xf numFmtId="0" fontId="49" fillId="0" borderId="64" xfId="0" applyFont="1" applyBorder="1" applyAlignment="1">
      <alignment horizontal="center"/>
    </xf>
    <xf numFmtId="0" fontId="57" fillId="37" borderId="43" xfId="0" applyFont="1" applyFill="1" applyBorder="1" applyAlignment="1">
      <alignment horizontal="center"/>
    </xf>
    <xf numFmtId="0" fontId="57" fillId="37" borderId="27" xfId="0" applyFont="1" applyFill="1" applyBorder="1" applyAlignment="1">
      <alignment horizontal="center"/>
    </xf>
    <xf numFmtId="0" fontId="57" fillId="37" borderId="28" xfId="0" applyFont="1" applyFill="1" applyBorder="1" applyAlignment="1">
      <alignment horizontal="center"/>
    </xf>
    <xf numFmtId="0" fontId="57" fillId="37" borderId="44" xfId="0" applyFont="1" applyFill="1" applyBorder="1" applyAlignment="1">
      <alignment horizontal="center"/>
    </xf>
    <xf numFmtId="0" fontId="0" fillId="0" borderId="28" xfId="0" applyFont="1" applyBorder="1" applyAlignment="1" applyProtection="1">
      <alignment horizontal="center" vertical="center" wrapText="1"/>
      <protection hidden="1" locked="0"/>
    </xf>
    <xf numFmtId="0" fontId="0" fillId="0" borderId="63" xfId="0" applyFont="1" applyBorder="1" applyAlignment="1" applyProtection="1">
      <alignment horizontal="center" vertical="center" wrapText="1"/>
      <protection hidden="1" locked="0"/>
    </xf>
    <xf numFmtId="0" fontId="0" fillId="0" borderId="64" xfId="0" applyFont="1" applyBorder="1" applyAlignment="1" applyProtection="1">
      <alignment horizontal="center" vertical="center" wrapText="1"/>
      <protection hidden="1" locked="0"/>
    </xf>
    <xf numFmtId="0" fontId="49" fillId="0" borderId="28" xfId="0" applyFont="1" applyBorder="1" applyAlignment="1" applyProtection="1">
      <alignment horizontal="center"/>
      <protection locked="0"/>
    </xf>
    <xf numFmtId="0" fontId="49" fillId="0" borderId="63" xfId="0" applyFont="1" applyBorder="1" applyAlignment="1" applyProtection="1">
      <alignment horizontal="center"/>
      <protection locked="0"/>
    </xf>
    <xf numFmtId="0" fontId="49" fillId="0" borderId="64" xfId="0" applyFont="1" applyBorder="1" applyAlignment="1" applyProtection="1">
      <alignment horizontal="center"/>
      <protection locked="0"/>
    </xf>
    <xf numFmtId="0" fontId="39" fillId="0" borderId="28" xfId="44" applyBorder="1" applyAlignment="1" applyProtection="1">
      <alignment horizontal="center"/>
      <protection locked="0"/>
    </xf>
    <xf numFmtId="0" fontId="49" fillId="0" borderId="28" xfId="0" applyFont="1" applyFill="1" applyBorder="1" applyAlignment="1" applyProtection="1">
      <alignment horizontal="center" vertical="center" wrapText="1"/>
      <protection hidden="1"/>
    </xf>
    <xf numFmtId="0" fontId="49" fillId="0" borderId="63" xfId="0" applyFont="1" applyFill="1" applyBorder="1" applyAlignment="1" applyProtection="1">
      <alignment horizontal="center" vertical="center" wrapText="1"/>
      <protection hidden="1"/>
    </xf>
    <xf numFmtId="0" fontId="49" fillId="0" borderId="65" xfId="0" applyFont="1" applyFill="1" applyBorder="1" applyAlignment="1" applyProtection="1">
      <alignment horizontal="center" vertical="center" wrapText="1"/>
      <protection hidden="1"/>
    </xf>
    <xf numFmtId="0" fontId="49" fillId="0" borderId="62" xfId="0" applyFont="1" applyBorder="1" applyAlignment="1">
      <alignment horizontal="left" vertical="center" wrapText="1"/>
    </xf>
    <xf numFmtId="0" fontId="49" fillId="0" borderId="63" xfId="0" applyFont="1" applyBorder="1" applyAlignment="1">
      <alignment horizontal="left" vertical="center" wrapText="1"/>
    </xf>
    <xf numFmtId="0" fontId="0" fillId="0" borderId="63" xfId="0" applyBorder="1" applyAlignment="1" applyProtection="1">
      <alignment horizontal="left"/>
      <protection locked="0"/>
    </xf>
    <xf numFmtId="0" fontId="0" fillId="0" borderId="64" xfId="0" applyBorder="1" applyAlignment="1" applyProtection="1">
      <alignment horizontal="left"/>
      <protection locked="0"/>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57" fillId="0" borderId="40" xfId="0" applyFont="1" applyFill="1" applyBorder="1" applyAlignment="1">
      <alignment horizontal="center"/>
    </xf>
    <xf numFmtId="0" fontId="57" fillId="0" borderId="41" xfId="0" applyFont="1" applyFill="1" applyBorder="1" applyAlignment="1">
      <alignment horizontal="center"/>
    </xf>
    <xf numFmtId="0" fontId="57" fillId="0" borderId="66" xfId="0" applyFont="1" applyFill="1" applyBorder="1" applyAlignment="1">
      <alignment horizontal="center"/>
    </xf>
    <xf numFmtId="0" fontId="57" fillId="0" borderId="42" xfId="0" applyFont="1" applyFill="1" applyBorder="1" applyAlignment="1">
      <alignment horizontal="center"/>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49" fillId="0" borderId="64" xfId="0" applyFont="1" applyBorder="1" applyAlignment="1">
      <alignment horizontal="left" vertical="center" wrapText="1"/>
    </xf>
    <xf numFmtId="0" fontId="0" fillId="37" borderId="72" xfId="0" applyFill="1" applyBorder="1" applyAlignment="1">
      <alignment horizontal="center"/>
    </xf>
    <xf numFmtId="0" fontId="0" fillId="37" borderId="73" xfId="0" applyFill="1" applyBorder="1" applyAlignment="1">
      <alignment horizontal="center"/>
    </xf>
    <xf numFmtId="0" fontId="0" fillId="37" borderId="74" xfId="0" applyFill="1" applyBorder="1" applyAlignment="1">
      <alignment horizontal="center"/>
    </xf>
    <xf numFmtId="0" fontId="49" fillId="0" borderId="63" xfId="0" applyFont="1" applyFill="1" applyBorder="1" applyAlignment="1" applyProtection="1">
      <alignment horizontal="center" vertical="center"/>
      <protection hidden="1"/>
    </xf>
    <xf numFmtId="0" fontId="49" fillId="0" borderId="65" xfId="0" applyFont="1" applyFill="1" applyBorder="1" applyAlignment="1" applyProtection="1">
      <alignment horizontal="center" vertical="center"/>
      <protection hidden="1"/>
    </xf>
    <xf numFmtId="0" fontId="49" fillId="0" borderId="75" xfId="0" applyFont="1" applyBorder="1" applyAlignment="1">
      <alignment horizontal="left" vertical="center"/>
    </xf>
    <xf numFmtId="0" fontId="49" fillId="0" borderId="68" xfId="0" applyFont="1" applyBorder="1" applyAlignment="1">
      <alignment horizontal="left" vertical="center"/>
    </xf>
    <xf numFmtId="0" fontId="49" fillId="0" borderId="76" xfId="0" applyFont="1" applyBorder="1" applyAlignment="1">
      <alignment horizontal="left" vertical="center"/>
    </xf>
    <xf numFmtId="0" fontId="49" fillId="0" borderId="77" xfId="0" applyFont="1" applyBorder="1" applyAlignment="1">
      <alignment horizontal="left" vertical="center"/>
    </xf>
    <xf numFmtId="0" fontId="49" fillId="0" borderId="70" xfId="0" applyFont="1" applyBorder="1" applyAlignment="1">
      <alignment horizontal="left" vertical="center"/>
    </xf>
    <xf numFmtId="0" fontId="49" fillId="0" borderId="78" xfId="0" applyFont="1" applyBorder="1" applyAlignment="1">
      <alignment horizontal="left" vertical="center"/>
    </xf>
    <xf numFmtId="0" fontId="49" fillId="0" borderId="62" xfId="0" applyFont="1" applyBorder="1" applyAlignment="1">
      <alignment horizontal="left" vertical="center"/>
    </xf>
    <xf numFmtId="0" fontId="49" fillId="0" borderId="63" xfId="0" applyFont="1" applyBorder="1" applyAlignment="1">
      <alignment horizontal="left" vertical="center"/>
    </xf>
    <xf numFmtId="0" fontId="49" fillId="0" borderId="64" xfId="0" applyFont="1" applyBorder="1" applyAlignment="1">
      <alignment horizontal="left" vertical="center"/>
    </xf>
    <xf numFmtId="0" fontId="0" fillId="0" borderId="28" xfId="0" applyFont="1" applyFill="1" applyBorder="1" applyAlignment="1" applyProtection="1">
      <alignment horizontal="center" vertical="center"/>
      <protection hidden="1" locked="0"/>
    </xf>
    <xf numFmtId="0" fontId="0" fillId="0" borderId="64" xfId="0" applyFont="1" applyFill="1" applyBorder="1" applyAlignment="1" applyProtection="1">
      <alignment horizontal="center" vertical="center"/>
      <protection hidden="1" locked="0"/>
    </xf>
    <xf numFmtId="0" fontId="49" fillId="0" borderId="28" xfId="0" applyFont="1" applyBorder="1" applyAlignment="1" applyProtection="1">
      <alignment horizontal="center" vertical="center"/>
      <protection hidden="1"/>
    </xf>
    <xf numFmtId="0" fontId="49" fillId="0" borderId="63" xfId="0" applyFont="1" applyBorder="1" applyAlignment="1" applyProtection="1">
      <alignment horizontal="center" vertical="center"/>
      <protection hidden="1"/>
    </xf>
    <xf numFmtId="0" fontId="49" fillId="0" borderId="65" xfId="0" applyFont="1" applyBorder="1" applyAlignment="1" applyProtection="1">
      <alignment horizontal="center" vertical="center"/>
      <protection hidden="1"/>
    </xf>
    <xf numFmtId="0" fontId="0" fillId="0" borderId="63" xfId="0" applyFont="1" applyFill="1" applyBorder="1" applyAlignment="1" applyProtection="1">
      <alignment horizontal="center" vertical="center"/>
      <protection hidden="1" locked="0"/>
    </xf>
    <xf numFmtId="0" fontId="49" fillId="0" borderId="28" xfId="0" applyFont="1" applyFill="1" applyBorder="1" applyAlignment="1">
      <alignment horizontal="left"/>
    </xf>
    <xf numFmtId="0" fontId="49" fillId="0" borderId="63" xfId="0" applyFont="1" applyFill="1" applyBorder="1" applyAlignment="1">
      <alignment horizontal="left"/>
    </xf>
    <xf numFmtId="0" fontId="49" fillId="0" borderId="64" xfId="0" applyFont="1" applyFill="1" applyBorder="1" applyAlignment="1">
      <alignment horizontal="left"/>
    </xf>
    <xf numFmtId="0" fontId="0" fillId="0" borderId="28"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protection hidden="1" locked="0"/>
    </xf>
    <xf numFmtId="0" fontId="0" fillId="0" borderId="63" xfId="0" applyFont="1" applyFill="1" applyBorder="1" applyAlignment="1" applyProtection="1">
      <alignment horizontal="center"/>
      <protection hidden="1" locked="0"/>
    </xf>
    <xf numFmtId="0" fontId="0" fillId="0" borderId="65" xfId="0" applyFont="1" applyFill="1" applyBorder="1" applyAlignment="1" applyProtection="1">
      <alignment horizontal="center"/>
      <protection hidden="1" locked="0"/>
    </xf>
    <xf numFmtId="0" fontId="0" fillId="0" borderId="28" xfId="0" applyFont="1" applyFill="1" applyBorder="1" applyAlignment="1" applyProtection="1">
      <alignment horizontal="center"/>
      <protection locked="0"/>
    </xf>
    <xf numFmtId="0" fontId="0" fillId="0" borderId="63" xfId="0" applyFont="1" applyFill="1" applyBorder="1" applyAlignment="1" applyProtection="1">
      <alignment horizontal="center"/>
      <protection locked="0"/>
    </xf>
    <xf numFmtId="0" fontId="0" fillId="0" borderId="64" xfId="0" applyFont="1" applyFill="1" applyBorder="1" applyAlignment="1" applyProtection="1">
      <alignment horizontal="center"/>
      <protection locked="0"/>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49" fillId="34" borderId="18" xfId="0" applyFont="1" applyFill="1" applyBorder="1" applyAlignment="1" applyProtection="1">
      <alignment horizontal="center"/>
      <protection hidden="1"/>
    </xf>
    <xf numFmtId="0" fontId="49" fillId="34" borderId="19" xfId="0" applyFont="1" applyFill="1" applyBorder="1" applyAlignment="1" applyProtection="1">
      <alignment horizontal="center"/>
      <protection hidden="1"/>
    </xf>
    <xf numFmtId="0" fontId="49" fillId="34" borderId="39" xfId="0" applyFont="1" applyFill="1" applyBorder="1" applyAlignment="1" applyProtection="1">
      <alignment horizontal="center"/>
      <protection hidden="1"/>
    </xf>
    <xf numFmtId="0" fontId="49" fillId="0" borderId="18" xfId="0" applyFont="1" applyBorder="1" applyAlignment="1" applyProtection="1">
      <alignment horizontal="center"/>
      <protection hidden="1"/>
    </xf>
    <xf numFmtId="0" fontId="49" fillId="0" borderId="19" xfId="0" applyFont="1" applyBorder="1" applyAlignment="1" applyProtection="1">
      <alignment horizontal="center"/>
      <protection hidden="1"/>
    </xf>
    <xf numFmtId="0" fontId="49" fillId="0" borderId="39" xfId="0" applyFont="1" applyBorder="1" applyAlignment="1" applyProtection="1">
      <alignment horizontal="center"/>
      <protection hidden="1"/>
    </xf>
    <xf numFmtId="0" fontId="49" fillId="0" borderId="10" xfId="0" applyFont="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13" xfId="0" applyFont="1" applyBorder="1" applyAlignment="1">
      <alignment horizontal="center" vertical="center"/>
    </xf>
    <xf numFmtId="0" fontId="49" fillId="0" borderId="0" xfId="0" applyFont="1" applyBorder="1" applyAlignment="1">
      <alignment horizontal="center" vertical="center"/>
    </xf>
    <xf numFmtId="0" fontId="49" fillId="0" borderId="14" xfId="0" applyFont="1" applyBorder="1" applyAlignment="1">
      <alignment horizontal="center" vertical="center"/>
    </xf>
    <xf numFmtId="0" fontId="49" fillId="0" borderId="18" xfId="0" applyFont="1" applyFill="1" applyBorder="1" applyAlignment="1" applyProtection="1">
      <alignment horizontal="center"/>
      <protection hidden="1"/>
    </xf>
    <xf numFmtId="0" fontId="49" fillId="0" borderId="39" xfId="0" applyFont="1" applyFill="1" applyBorder="1" applyAlignment="1" applyProtection="1">
      <alignment horizontal="center"/>
      <protection hidden="1"/>
    </xf>
    <xf numFmtId="0" fontId="49" fillId="34" borderId="18" xfId="0" applyFont="1" applyFill="1" applyBorder="1" applyAlignment="1">
      <alignment horizontal="center"/>
    </xf>
    <xf numFmtId="0" fontId="49" fillId="34" borderId="19" xfId="0" applyFont="1" applyFill="1" applyBorder="1" applyAlignment="1">
      <alignment horizontal="center"/>
    </xf>
    <xf numFmtId="0" fontId="49" fillId="34" borderId="39" xfId="0" applyFont="1" applyFill="1" applyBorder="1" applyAlignment="1">
      <alignment horizontal="center"/>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49" fillId="0" borderId="18" xfId="0" applyFont="1" applyFill="1" applyBorder="1" applyAlignment="1" applyProtection="1">
      <alignment horizontal="center"/>
      <protection locked="0"/>
    </xf>
    <xf numFmtId="0" fontId="49" fillId="0" borderId="39" xfId="0" applyFont="1" applyFill="1"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8" xfId="0" applyBorder="1" applyAlignment="1">
      <alignment horizontal="center"/>
    </xf>
    <xf numFmtId="0" fontId="0" fillId="0" borderId="39" xfId="0" applyBorder="1" applyAlignment="1">
      <alignment horizontal="center"/>
    </xf>
    <xf numFmtId="0" fontId="49" fillId="0" borderId="24" xfId="0" applyFont="1" applyBorder="1" applyAlignment="1">
      <alignment horizontal="center"/>
    </xf>
    <xf numFmtId="0" fontId="49" fillId="0" borderId="25" xfId="0" applyFont="1" applyBorder="1" applyAlignment="1">
      <alignment horizontal="center"/>
    </xf>
    <xf numFmtId="0" fontId="49" fillId="0" borderId="26" xfId="0" applyFont="1" applyBorder="1" applyAlignment="1">
      <alignment horizontal="center"/>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34" borderId="18" xfId="0" applyFill="1" applyBorder="1" applyAlignment="1">
      <alignment horizontal="left" vertical="top" wrapText="1"/>
    </xf>
    <xf numFmtId="0" fontId="0" fillId="34" borderId="19" xfId="0" applyFont="1" applyFill="1" applyBorder="1" applyAlignment="1">
      <alignment horizontal="left" vertical="top" wrapText="1"/>
    </xf>
    <xf numFmtId="0" fontId="0" fillId="34" borderId="39" xfId="0" applyFont="1" applyFill="1" applyBorder="1" applyAlignment="1">
      <alignment horizontal="left" vertical="top" wrapText="1"/>
    </xf>
    <xf numFmtId="0" fontId="49" fillId="34" borderId="10" xfId="0" applyFont="1" applyFill="1" applyBorder="1" applyAlignment="1">
      <alignment horizontal="left" vertical="top" wrapText="1"/>
    </xf>
    <xf numFmtId="0" fontId="49" fillId="34" borderId="11" xfId="0" applyFont="1" applyFill="1" applyBorder="1" applyAlignment="1">
      <alignment horizontal="left" vertical="top" wrapText="1"/>
    </xf>
    <xf numFmtId="0" fontId="49" fillId="34" borderId="12" xfId="0" applyFont="1" applyFill="1" applyBorder="1" applyAlignment="1">
      <alignment horizontal="left" vertical="top" wrapText="1"/>
    </xf>
    <xf numFmtId="0" fontId="49" fillId="0" borderId="0" xfId="0" applyFont="1" applyBorder="1" applyAlignment="1">
      <alignment horizontal="center"/>
    </xf>
    <xf numFmtId="0" fontId="49" fillId="34" borderId="18" xfId="0" applyFont="1" applyFill="1" applyBorder="1" applyAlignment="1">
      <alignment horizontal="left" vertical="top" wrapText="1"/>
    </xf>
    <xf numFmtId="0" fontId="49" fillId="34" borderId="19" xfId="0" applyFont="1" applyFill="1" applyBorder="1" applyAlignment="1">
      <alignment horizontal="left" vertical="top"/>
    </xf>
    <xf numFmtId="0" fontId="49" fillId="34" borderId="39" xfId="0" applyFont="1" applyFill="1" applyBorder="1" applyAlignment="1">
      <alignment horizontal="left" vertical="top"/>
    </xf>
    <xf numFmtId="0" fontId="0" fillId="34" borderId="19" xfId="0" applyFill="1" applyBorder="1" applyAlignment="1">
      <alignment horizontal="left" vertical="top" wrapText="1"/>
    </xf>
    <xf numFmtId="0" fontId="0" fillId="34" borderId="39" xfId="0" applyFill="1" applyBorder="1" applyAlignment="1">
      <alignment horizontal="left" vertical="top" wrapText="1"/>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Currency" xfId="45"/>
    <cellStyle name="Currency [0]" xfId="46"/>
    <cellStyle name="Neutro" xfId="47"/>
    <cellStyle name="Nota" xfId="48"/>
    <cellStyle name="Percent" xfId="49"/>
    <cellStyle name="Ruim" xfId="50"/>
    <cellStyle name="Saíd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 name="Comma" xfId="61"/>
  </cellStyles>
  <dxfs count="94">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ont>
        <color rgb="FF9C0006"/>
      </font>
      <fill>
        <patternFill>
          <bgColor rgb="FFFFC7CE"/>
        </patternFill>
      </fill>
    </dxf>
    <dxf>
      <fill>
        <patternFill>
          <bgColor theme="0" tint="-0.149959996342659"/>
        </patternFill>
      </fill>
    </dxf>
    <dxf>
      <font>
        <color rgb="FF9C0006"/>
      </font>
      <fill>
        <patternFill>
          <bgColor rgb="FFFFC7CE"/>
        </patternFill>
      </fill>
    </dxf>
    <dxf>
      <font>
        <color rgb="FF006100"/>
      </font>
      <fill>
        <patternFill>
          <bgColor rgb="FFC6EFCE"/>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ont>
        <color rgb="FF9C0006"/>
      </font>
      <fill>
        <patternFill>
          <bgColor rgb="FFFFC7CE"/>
        </patternFill>
      </fill>
    </dxf>
    <dxf>
      <fill>
        <patternFill>
          <bgColor theme="0" tint="-0.149959996342659"/>
        </patternFill>
      </fill>
    </dxf>
    <dxf>
      <font>
        <color rgb="FF9C0006"/>
      </font>
      <fill>
        <patternFill>
          <bgColor rgb="FFFFC7CE"/>
        </patternFill>
      </fill>
    </dxf>
    <dxf>
      <font>
        <color rgb="FF006100"/>
      </font>
      <fill>
        <patternFill>
          <bgColor rgb="FFC6EFCE"/>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ont>
        <color rgb="FF9C0006"/>
      </font>
      <fill>
        <patternFill>
          <bgColor rgb="FFFFC7CE"/>
        </patternFill>
      </fill>
    </dxf>
    <dxf>
      <fill>
        <patternFill>
          <bgColor theme="0" tint="-0.149959996342659"/>
        </patternFill>
      </fill>
    </dxf>
    <dxf>
      <font>
        <color rgb="FF9C0006"/>
      </font>
      <fill>
        <patternFill>
          <bgColor rgb="FFFFC7CE"/>
        </patternFill>
      </fill>
    </dxf>
    <dxf>
      <font>
        <color rgb="FF006100"/>
      </font>
      <fill>
        <patternFill>
          <bgColor rgb="FFC6EFCE"/>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ont>
        <color rgb="FF9C0006"/>
      </font>
      <fill>
        <patternFill>
          <bgColor rgb="FFFFC7CE"/>
        </patternFill>
      </fill>
    </dxf>
    <dxf>
      <fill>
        <patternFill>
          <bgColor theme="0" tint="-0.149959996342659"/>
        </patternFill>
      </fill>
    </dxf>
    <dxf>
      <font>
        <color rgb="FF9C0006"/>
      </font>
      <fill>
        <patternFill>
          <bgColor rgb="FFFFC7CE"/>
        </patternFill>
      </fill>
    </dxf>
    <dxf>
      <font>
        <color rgb="FF006100"/>
      </font>
      <fill>
        <patternFill>
          <bgColor rgb="FFC6EFCE"/>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ont>
        <color rgb="FF9C0006"/>
      </font>
      <fill>
        <patternFill>
          <bgColor rgb="FFFFC7CE"/>
        </patternFill>
      </fill>
    </dxf>
    <dxf>
      <fill>
        <patternFill>
          <bgColor theme="0" tint="-0.149959996342659"/>
        </patternFill>
      </fill>
    </dxf>
    <dxf>
      <font>
        <color rgb="FF9C0006"/>
      </font>
      <fill>
        <patternFill>
          <bgColor rgb="FFFFC7CE"/>
        </patternFill>
      </fill>
    </dxf>
    <dxf>
      <font>
        <color rgb="FF006100"/>
      </font>
      <fill>
        <patternFill>
          <bgColor rgb="FFC6EFCE"/>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ont>
        <color rgb="FF9C0006"/>
      </font>
      <fill>
        <patternFill>
          <bgColor rgb="FFFFC7CE"/>
        </patternFill>
      </fill>
    </dxf>
    <dxf>
      <fill>
        <patternFill>
          <bgColor theme="0" tint="-0.149959996342659"/>
        </patternFill>
      </fill>
    </dxf>
    <dxf>
      <font>
        <color rgb="FF9C0006"/>
      </font>
      <fill>
        <patternFill>
          <bgColor rgb="FFFFC7CE"/>
        </patternFill>
      </fill>
    </dxf>
    <dxf>
      <font>
        <color rgb="FF006100"/>
      </font>
      <fill>
        <patternFill>
          <bgColor rgb="FFC6EFCE"/>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ont>
        <color rgb="FF9C0006"/>
      </font>
      <fill>
        <patternFill>
          <bgColor rgb="FFFFC7CE"/>
        </patternFill>
      </fill>
    </dxf>
    <dxf>
      <fill>
        <patternFill>
          <bgColor theme="0" tint="-0.149959996342659"/>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b/>
        <i val="0"/>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b/>
        <i val="0"/>
        <color rgb="FF006100"/>
      </font>
      <fill>
        <patternFill>
          <bgColor rgb="FFC6EFCE"/>
        </patternFill>
      </fill>
    </dxf>
    <dxf>
      <font>
        <b/>
        <i val="0"/>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Dados Gerais'!A1" /><Relationship Id="rId3"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etor 6'!A1" /><Relationship Id="rId3" Type="http://schemas.openxmlformats.org/officeDocument/2006/relationships/hyperlink" Target="#Capa!A1" /><Relationship Id="rId4"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Dados Gerais'!A1"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8.emf" /><Relationship Id="rId8"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etor 1'!A1" /><Relationship Id="rId3"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9.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stru&#231;&#245;es 1'!A1" /><Relationship Id="rId3" Type="http://schemas.openxmlformats.org/officeDocument/2006/relationships/hyperlink" Target="#Capa!A1" /><Relationship Id="rId4" Type="http://schemas.openxmlformats.org/officeDocument/2006/relationships/hyperlink" Target="#Exemplo!A1" /><Relationship Id="rId5" Type="http://schemas.openxmlformats.org/officeDocument/2006/relationships/hyperlink" Target="#Resumo!A1" /><Relationship Id="rId6"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hyperlink" Target="#'Dados Gerais'!A1" /><Relationship Id="rId4" Type="http://schemas.openxmlformats.org/officeDocument/2006/relationships/hyperlink" Target="#'Setor 1'!A1" /><Relationship Id="rId5" Type="http://schemas.openxmlformats.org/officeDocument/2006/relationships/hyperlink" Target="#Resumo!A1" /><Relationship Id="rId6"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Exemplo!A1" /><Relationship Id="rId3" Type="http://schemas.openxmlformats.org/officeDocument/2006/relationships/hyperlink" Target="#'Instru&#231;&#227;o 2'!A1" /><Relationship Id="rId4" Type="http://schemas.openxmlformats.org/officeDocument/2006/relationships/hyperlink" Target="#'Setor 2'!A1" /><Relationship Id="rId5" Type="http://schemas.openxmlformats.org/officeDocument/2006/relationships/hyperlink" Target="#Resumo!A1" /><Relationship Id="rId6"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hyperlink" Target="#'Setor 1'!A1" /><Relationship Id="rId2" Type="http://schemas.openxmlformats.org/officeDocument/2006/relationships/hyperlink" Target="#'Setor 3'!A1" /><Relationship Id="rId3" Type="http://schemas.openxmlformats.org/officeDocument/2006/relationships/hyperlink" Target="#Resumo!A1" /><Relationship Id="rId4" Type="http://schemas.openxmlformats.org/officeDocument/2006/relationships/image" Target="../media/image1.png" /><Relationship Id="rId5"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etor 2'!A1" /><Relationship Id="rId3" Type="http://schemas.openxmlformats.org/officeDocument/2006/relationships/hyperlink" Target="#'Setor 4'!A1" /><Relationship Id="rId4" Type="http://schemas.openxmlformats.org/officeDocument/2006/relationships/hyperlink" Target="#Resumo!A1" /><Relationship Id="rId5"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etor 3'!A1" /><Relationship Id="rId3" Type="http://schemas.openxmlformats.org/officeDocument/2006/relationships/hyperlink" Target="#'Setor 5'!A1" /><Relationship Id="rId4" Type="http://schemas.openxmlformats.org/officeDocument/2006/relationships/hyperlink" Target="#Resumo!A1" /><Relationship Id="rId5"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etor 4'!A1" /><Relationship Id="rId3" Type="http://schemas.openxmlformats.org/officeDocument/2006/relationships/hyperlink" Target="#'Setor 6'!A1" /><Relationship Id="rId4" Type="http://schemas.openxmlformats.org/officeDocument/2006/relationships/hyperlink" Target="#Resumo!A1" /><Relationship Id="rId5"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etor 5'!A1" /><Relationship Id="rId3" Type="http://schemas.openxmlformats.org/officeDocument/2006/relationships/hyperlink" Target="#Resumo!A1" /><Relationship Id="rId4" Type="http://schemas.openxmlformats.org/officeDocument/2006/relationships/hyperlink" Target="#Resumo!A1" /><Relationship Id="rId5"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371475</xdr:colOff>
      <xdr:row>1</xdr:row>
      <xdr:rowOff>85725</xdr:rowOff>
    </xdr:from>
    <xdr:to>
      <xdr:col>4</xdr:col>
      <xdr:colOff>209550</xdr:colOff>
      <xdr:row>1</xdr:row>
      <xdr:rowOff>523875</xdr:rowOff>
    </xdr:to>
    <xdr:pic>
      <xdr:nvPicPr>
        <xdr:cNvPr id="1" name="Picture 9"/>
        <xdr:cNvPicPr preferRelativeResize="1">
          <a:picLocks noChangeAspect="1"/>
        </xdr:cNvPicPr>
      </xdr:nvPicPr>
      <xdr:blipFill>
        <a:blip r:embed="rId1"/>
        <a:stretch>
          <a:fillRect/>
        </a:stretch>
      </xdr:blipFill>
      <xdr:spPr>
        <a:xfrm>
          <a:off x="752475" y="276225"/>
          <a:ext cx="1438275" cy="438150"/>
        </a:xfrm>
        <a:prstGeom prst="rect">
          <a:avLst/>
        </a:prstGeom>
        <a:noFill/>
        <a:ln w="1" cmpd="sng">
          <a:noFill/>
        </a:ln>
      </xdr:spPr>
    </xdr:pic>
    <xdr:clientData/>
  </xdr:twoCellAnchor>
  <xdr:twoCellAnchor>
    <xdr:from>
      <xdr:col>7</xdr:col>
      <xdr:colOff>361950</xdr:colOff>
      <xdr:row>19</xdr:row>
      <xdr:rowOff>142875</xdr:rowOff>
    </xdr:from>
    <xdr:to>
      <xdr:col>7</xdr:col>
      <xdr:colOff>1552575</xdr:colOff>
      <xdr:row>21</xdr:row>
      <xdr:rowOff>114300</xdr:rowOff>
    </xdr:to>
    <xdr:sp>
      <xdr:nvSpPr>
        <xdr:cNvPr id="2" name="Retângulo Arredondado 6">
          <a:hlinkClick r:id="rId2"/>
        </xdr:cNvPr>
        <xdr:cNvSpPr>
          <a:spLocks/>
        </xdr:cNvSpPr>
      </xdr:nvSpPr>
      <xdr:spPr>
        <a:xfrm>
          <a:off x="4733925" y="4410075"/>
          <a:ext cx="1190625" cy="352425"/>
        </a:xfrm>
        <a:prstGeom prst="roundRect">
          <a:avLst/>
        </a:prstGeom>
        <a:solidFill>
          <a:srgbClr val="759D39"/>
        </a:solidFill>
        <a:ln w="25400" cmpd="sng">
          <a:noFill/>
        </a:ln>
      </xdr:spPr>
      <xdr:txBody>
        <a:bodyPr vertOverflow="clip" wrap="square" anchor="ctr"/>
        <a:p>
          <a:pPr algn="ctr">
            <a:defRPr/>
          </a:pPr>
          <a:r>
            <a:rPr lang="en-US" cap="none" sz="1100" b="1" i="0" u="none" baseline="0">
              <a:solidFill>
                <a:srgbClr val="FFFFFF"/>
              </a:solidFill>
              <a:latin typeface="Calibri"/>
              <a:ea typeface="Calibri"/>
              <a:cs typeface="Calibri"/>
            </a:rPr>
            <a:t>Começar</a:t>
          </a:r>
        </a:p>
      </xdr:txBody>
    </xdr:sp>
    <xdr:clientData/>
  </xdr:twoCellAnchor>
  <xdr:twoCellAnchor editAs="oneCell">
    <xdr:from>
      <xdr:col>2</xdr:col>
      <xdr:colOff>28575</xdr:colOff>
      <xdr:row>0</xdr:row>
      <xdr:rowOff>180975</xdr:rowOff>
    </xdr:from>
    <xdr:to>
      <xdr:col>4</xdr:col>
      <xdr:colOff>295275</xdr:colOff>
      <xdr:row>1</xdr:row>
      <xdr:rowOff>571500</xdr:rowOff>
    </xdr:to>
    <xdr:pic>
      <xdr:nvPicPr>
        <xdr:cNvPr id="3" name="Imagem 8"/>
        <xdr:cNvPicPr preferRelativeResize="1">
          <a:picLocks noChangeAspect="1"/>
        </xdr:cNvPicPr>
      </xdr:nvPicPr>
      <xdr:blipFill>
        <a:blip r:embed="rId3"/>
        <a:stretch>
          <a:fillRect/>
        </a:stretch>
      </xdr:blipFill>
      <xdr:spPr>
        <a:xfrm>
          <a:off x="828675" y="180975"/>
          <a:ext cx="1447800" cy="5810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3</xdr:row>
      <xdr:rowOff>85725</xdr:rowOff>
    </xdr:from>
    <xdr:to>
      <xdr:col>2</xdr:col>
      <xdr:colOff>695325</xdr:colOff>
      <xdr:row>3</xdr:row>
      <xdr:rowOff>523875</xdr:rowOff>
    </xdr:to>
    <xdr:pic>
      <xdr:nvPicPr>
        <xdr:cNvPr id="1" name="Picture 9"/>
        <xdr:cNvPicPr preferRelativeResize="1">
          <a:picLocks noChangeAspect="1"/>
        </xdr:cNvPicPr>
      </xdr:nvPicPr>
      <xdr:blipFill>
        <a:blip r:embed="rId1"/>
        <a:stretch>
          <a:fillRect/>
        </a:stretch>
      </xdr:blipFill>
      <xdr:spPr>
        <a:xfrm>
          <a:off x="428625" y="666750"/>
          <a:ext cx="1438275" cy="438150"/>
        </a:xfrm>
        <a:prstGeom prst="rect">
          <a:avLst/>
        </a:prstGeom>
        <a:noFill/>
        <a:ln w="1" cmpd="sng">
          <a:noFill/>
        </a:ln>
      </xdr:spPr>
    </xdr:pic>
    <xdr:clientData/>
  </xdr:twoCellAnchor>
  <xdr:twoCellAnchor>
    <xdr:from>
      <xdr:col>9</xdr:col>
      <xdr:colOff>381000</xdr:colOff>
      <xdr:row>3</xdr:row>
      <xdr:rowOff>209550</xdr:rowOff>
    </xdr:from>
    <xdr:to>
      <xdr:col>11</xdr:col>
      <xdr:colOff>514350</xdr:colOff>
      <xdr:row>3</xdr:row>
      <xdr:rowOff>561975</xdr:rowOff>
    </xdr:to>
    <xdr:sp macro="[0]!RetânguloArredondado5_Clique">
      <xdr:nvSpPr>
        <xdr:cNvPr id="2" name="Retângulo Arredondado 5"/>
        <xdr:cNvSpPr>
          <a:spLocks/>
        </xdr:cNvSpPr>
      </xdr:nvSpPr>
      <xdr:spPr>
        <a:xfrm>
          <a:off x="6877050" y="790575"/>
          <a:ext cx="1190625" cy="352425"/>
        </a:xfrm>
        <a:prstGeom prst="roundRect">
          <a:avLst/>
        </a:prstGeom>
        <a:solidFill>
          <a:srgbClr val="759D39"/>
        </a:solidFill>
        <a:ln w="25400" cmpd="sng">
          <a:noFill/>
        </a:ln>
      </xdr:spPr>
      <xdr:txBody>
        <a:bodyPr vertOverflow="clip" wrap="square" anchor="ctr"/>
        <a:p>
          <a:pPr algn="ctr">
            <a:defRPr/>
          </a:pPr>
          <a:r>
            <a:rPr lang="en-US" cap="none" sz="1100" b="1" i="0" u="none" baseline="0">
              <a:solidFill>
                <a:srgbClr val="FFFFFF"/>
              </a:solidFill>
              <a:latin typeface="Calibri"/>
              <a:ea typeface="Calibri"/>
              <a:cs typeface="Calibri"/>
            </a:rPr>
            <a:t>Salvar e Fechar</a:t>
          </a:r>
        </a:p>
      </xdr:txBody>
    </xdr:sp>
    <xdr:clientData/>
  </xdr:twoCellAnchor>
  <xdr:twoCellAnchor>
    <xdr:from>
      <xdr:col>9</xdr:col>
      <xdr:colOff>19050</xdr:colOff>
      <xdr:row>1</xdr:row>
      <xdr:rowOff>9525</xdr:rowOff>
    </xdr:from>
    <xdr:to>
      <xdr:col>9</xdr:col>
      <xdr:colOff>904875</xdr:colOff>
      <xdr:row>3</xdr:row>
      <xdr:rowOff>152400</xdr:rowOff>
    </xdr:to>
    <xdr:sp>
      <xdr:nvSpPr>
        <xdr:cNvPr id="3" name="Seta para a esquerda 5">
          <a:hlinkClick r:id="rId2"/>
        </xdr:cNvPr>
        <xdr:cNvSpPr>
          <a:spLocks/>
        </xdr:cNvSpPr>
      </xdr:nvSpPr>
      <xdr:spPr>
        <a:xfrm>
          <a:off x="6515100" y="200025"/>
          <a:ext cx="885825" cy="533400"/>
        </a:xfrm>
        <a:prstGeom prst="leftArrow">
          <a:avLst>
            <a:gd name="adj" fmla="val -19935"/>
          </a:avLst>
        </a:prstGeom>
        <a:solidFill>
          <a:srgbClr val="E46C0A"/>
        </a:solidFill>
        <a:ln w="25400" cmpd="sng">
          <a:noFill/>
        </a:ln>
      </xdr:spPr>
      <xdr:txBody>
        <a:bodyPr vertOverflow="clip" wrap="square"/>
        <a:p>
          <a:pPr algn="ctr">
            <a:defRPr/>
          </a:pPr>
          <a:r>
            <a:rPr lang="en-US" cap="none" sz="1100" b="1" i="0" u="none" baseline="0">
              <a:solidFill>
                <a:srgbClr val="FFFFFF"/>
              </a:solidFill>
              <a:latin typeface="Calibri"/>
              <a:ea typeface="Calibri"/>
              <a:cs typeface="Calibri"/>
            </a:rPr>
            <a:t>Anterior</a:t>
          </a:r>
        </a:p>
      </xdr:txBody>
    </xdr:sp>
    <xdr:clientData/>
  </xdr:twoCellAnchor>
  <xdr:twoCellAnchor>
    <xdr:from>
      <xdr:col>11</xdr:col>
      <xdr:colOff>9525</xdr:colOff>
      <xdr:row>0</xdr:row>
      <xdr:rowOff>180975</xdr:rowOff>
    </xdr:from>
    <xdr:to>
      <xdr:col>11</xdr:col>
      <xdr:colOff>895350</xdr:colOff>
      <xdr:row>3</xdr:row>
      <xdr:rowOff>133350</xdr:rowOff>
    </xdr:to>
    <xdr:sp>
      <xdr:nvSpPr>
        <xdr:cNvPr id="4" name="Seta para a direita 3">
          <a:hlinkClick r:id="rId3"/>
        </xdr:cNvPr>
        <xdr:cNvSpPr>
          <a:spLocks/>
        </xdr:cNvSpPr>
      </xdr:nvSpPr>
      <xdr:spPr>
        <a:xfrm>
          <a:off x="7562850" y="180975"/>
          <a:ext cx="885825" cy="533400"/>
        </a:xfrm>
        <a:prstGeom prst="rightArrow">
          <a:avLst>
            <a:gd name="adj" fmla="val 19851"/>
          </a:avLst>
        </a:prstGeom>
        <a:solidFill>
          <a:srgbClr val="376092"/>
        </a:solidFill>
        <a:ln w="25400" cmpd="sng">
          <a:noFill/>
        </a:ln>
      </xdr:spPr>
      <xdr:txBody>
        <a:bodyPr vertOverflow="clip" wrap="square" anchor="ctr"/>
        <a:p>
          <a:pPr algn="ctr">
            <a:defRPr/>
          </a:pPr>
          <a:r>
            <a:rPr lang="en-US" cap="none" sz="1100" b="1" i="0" u="none" baseline="0">
              <a:solidFill>
                <a:srgbClr val="FFFFFF"/>
              </a:solidFill>
              <a:latin typeface="Calibri"/>
              <a:ea typeface="Calibri"/>
              <a:cs typeface="Calibri"/>
            </a:rPr>
            <a:t>Início</a:t>
          </a:r>
        </a:p>
      </xdr:txBody>
    </xdr:sp>
    <xdr:clientData/>
  </xdr:twoCellAnchor>
  <xdr:twoCellAnchor editAs="oneCell">
    <xdr:from>
      <xdr:col>1</xdr:col>
      <xdr:colOff>57150</xdr:colOff>
      <xdr:row>3</xdr:row>
      <xdr:rowOff>28575</xdr:rowOff>
    </xdr:from>
    <xdr:to>
      <xdr:col>2</xdr:col>
      <xdr:colOff>685800</xdr:colOff>
      <xdr:row>3</xdr:row>
      <xdr:rowOff>600075</xdr:rowOff>
    </xdr:to>
    <xdr:pic>
      <xdr:nvPicPr>
        <xdr:cNvPr id="5" name="Imagem 7"/>
        <xdr:cNvPicPr preferRelativeResize="1">
          <a:picLocks noChangeAspect="1"/>
        </xdr:cNvPicPr>
      </xdr:nvPicPr>
      <xdr:blipFill>
        <a:blip r:embed="rId4"/>
        <a:stretch>
          <a:fillRect/>
        </a:stretch>
      </xdr:blipFill>
      <xdr:spPr>
        <a:xfrm>
          <a:off x="438150" y="609600"/>
          <a:ext cx="1419225" cy="5715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2</xdr:row>
      <xdr:rowOff>85725</xdr:rowOff>
    </xdr:from>
    <xdr:to>
      <xdr:col>3</xdr:col>
      <xdr:colOff>504825</xdr:colOff>
      <xdr:row>2</xdr:row>
      <xdr:rowOff>523875</xdr:rowOff>
    </xdr:to>
    <xdr:pic>
      <xdr:nvPicPr>
        <xdr:cNvPr id="1" name="Picture 9"/>
        <xdr:cNvPicPr preferRelativeResize="1">
          <a:picLocks noChangeAspect="1"/>
        </xdr:cNvPicPr>
      </xdr:nvPicPr>
      <xdr:blipFill>
        <a:blip r:embed="rId1"/>
        <a:stretch>
          <a:fillRect/>
        </a:stretch>
      </xdr:blipFill>
      <xdr:spPr>
        <a:xfrm>
          <a:off x="428625" y="476250"/>
          <a:ext cx="1438275" cy="438150"/>
        </a:xfrm>
        <a:prstGeom prst="rect">
          <a:avLst/>
        </a:prstGeom>
        <a:noFill/>
        <a:ln w="1" cmpd="sng">
          <a:noFill/>
        </a:ln>
      </xdr:spPr>
    </xdr:pic>
    <xdr:clientData/>
  </xdr:twoCellAnchor>
  <xdr:twoCellAnchor>
    <xdr:from>
      <xdr:col>8</xdr:col>
      <xdr:colOff>209550</xdr:colOff>
      <xdr:row>3</xdr:row>
      <xdr:rowOff>9525</xdr:rowOff>
    </xdr:from>
    <xdr:to>
      <xdr:col>10</xdr:col>
      <xdr:colOff>104775</xdr:colOff>
      <xdr:row>5</xdr:row>
      <xdr:rowOff>180975</xdr:rowOff>
    </xdr:to>
    <xdr:sp>
      <xdr:nvSpPr>
        <xdr:cNvPr id="2" name="Seta para a esquerda 5">
          <a:hlinkClick r:id="rId2"/>
        </xdr:cNvPr>
        <xdr:cNvSpPr>
          <a:spLocks/>
        </xdr:cNvSpPr>
      </xdr:nvSpPr>
      <xdr:spPr>
        <a:xfrm>
          <a:off x="6800850" y="1028700"/>
          <a:ext cx="885825" cy="552450"/>
        </a:xfrm>
        <a:prstGeom prst="leftArrow">
          <a:avLst>
            <a:gd name="adj" fmla="val -18819"/>
          </a:avLst>
        </a:prstGeom>
        <a:solidFill>
          <a:srgbClr val="E46C0A"/>
        </a:solidFill>
        <a:ln w="25400" cmpd="sng">
          <a:noFill/>
        </a:ln>
      </xdr:spPr>
      <xdr:txBody>
        <a:bodyPr vertOverflow="clip" wrap="square"/>
        <a:p>
          <a:pPr algn="l">
            <a:defRPr/>
          </a:pPr>
          <a:r>
            <a:rPr lang="en-US" cap="none" sz="1100" b="0" i="0" u="none" baseline="0">
              <a:solidFill>
                <a:srgbClr val="FFFFFF"/>
              </a:solidFill>
              <a:latin typeface="Calibri"/>
              <a:ea typeface="Calibri"/>
              <a:cs typeface="Calibri"/>
            </a:rPr>
            <a:t>Anterior</a:t>
          </a:r>
        </a:p>
      </xdr:txBody>
    </xdr:sp>
    <xdr:clientData/>
  </xdr:twoCellAnchor>
  <xdr:twoCellAnchor editAs="oneCell">
    <xdr:from>
      <xdr:col>2</xdr:col>
      <xdr:colOff>285750</xdr:colOff>
      <xdr:row>10</xdr:row>
      <xdr:rowOff>3924300</xdr:rowOff>
    </xdr:from>
    <xdr:to>
      <xdr:col>6</xdr:col>
      <xdr:colOff>2047875</xdr:colOff>
      <xdr:row>10</xdr:row>
      <xdr:rowOff>4524375</xdr:rowOff>
    </xdr:to>
    <xdr:pic>
      <xdr:nvPicPr>
        <xdr:cNvPr id="3" name="Imagem 2"/>
        <xdr:cNvPicPr preferRelativeResize="1">
          <a:picLocks noChangeAspect="1"/>
        </xdr:cNvPicPr>
      </xdr:nvPicPr>
      <xdr:blipFill>
        <a:blip r:embed="rId3"/>
        <a:stretch>
          <a:fillRect/>
        </a:stretch>
      </xdr:blipFill>
      <xdr:spPr>
        <a:xfrm>
          <a:off x="1085850" y="10144125"/>
          <a:ext cx="4714875" cy="600075"/>
        </a:xfrm>
        <a:prstGeom prst="rect">
          <a:avLst/>
        </a:prstGeom>
        <a:noFill/>
        <a:ln w="9525" cmpd="sng">
          <a:noFill/>
        </a:ln>
      </xdr:spPr>
    </xdr:pic>
    <xdr:clientData/>
  </xdr:twoCellAnchor>
  <xdr:twoCellAnchor editAs="oneCell">
    <xdr:from>
      <xdr:col>2</xdr:col>
      <xdr:colOff>295275</xdr:colOff>
      <xdr:row>11</xdr:row>
      <xdr:rowOff>771525</xdr:rowOff>
    </xdr:from>
    <xdr:to>
      <xdr:col>6</xdr:col>
      <xdr:colOff>2009775</xdr:colOff>
      <xdr:row>11</xdr:row>
      <xdr:rowOff>1381125</xdr:rowOff>
    </xdr:to>
    <xdr:pic>
      <xdr:nvPicPr>
        <xdr:cNvPr id="4" name="Imagem 6"/>
        <xdr:cNvPicPr preferRelativeResize="1">
          <a:picLocks noChangeAspect="1"/>
        </xdr:cNvPicPr>
      </xdr:nvPicPr>
      <xdr:blipFill>
        <a:blip r:embed="rId4"/>
        <a:stretch>
          <a:fillRect/>
        </a:stretch>
      </xdr:blipFill>
      <xdr:spPr>
        <a:xfrm>
          <a:off x="1095375" y="11658600"/>
          <a:ext cx="4667250" cy="609600"/>
        </a:xfrm>
        <a:prstGeom prst="rect">
          <a:avLst/>
        </a:prstGeom>
        <a:noFill/>
        <a:ln w="9525" cmpd="sng">
          <a:noFill/>
        </a:ln>
      </xdr:spPr>
    </xdr:pic>
    <xdr:clientData/>
  </xdr:twoCellAnchor>
  <xdr:twoCellAnchor editAs="oneCell">
    <xdr:from>
      <xdr:col>2</xdr:col>
      <xdr:colOff>190500</xdr:colOff>
      <xdr:row>8</xdr:row>
      <xdr:rowOff>1847850</xdr:rowOff>
    </xdr:from>
    <xdr:to>
      <xdr:col>6</xdr:col>
      <xdr:colOff>2143125</xdr:colOff>
      <xdr:row>8</xdr:row>
      <xdr:rowOff>2152650</xdr:rowOff>
    </xdr:to>
    <xdr:pic>
      <xdr:nvPicPr>
        <xdr:cNvPr id="5" name="Imagem 8"/>
        <xdr:cNvPicPr preferRelativeResize="1">
          <a:picLocks noChangeAspect="1"/>
        </xdr:cNvPicPr>
      </xdr:nvPicPr>
      <xdr:blipFill>
        <a:blip r:embed="rId5"/>
        <a:stretch>
          <a:fillRect/>
        </a:stretch>
      </xdr:blipFill>
      <xdr:spPr>
        <a:xfrm>
          <a:off x="990600" y="4600575"/>
          <a:ext cx="4905375" cy="304800"/>
        </a:xfrm>
        <a:prstGeom prst="rect">
          <a:avLst/>
        </a:prstGeom>
        <a:noFill/>
        <a:ln w="9525" cmpd="sng">
          <a:noFill/>
        </a:ln>
      </xdr:spPr>
    </xdr:pic>
    <xdr:clientData/>
  </xdr:twoCellAnchor>
  <xdr:twoCellAnchor editAs="oneCell">
    <xdr:from>
      <xdr:col>2</xdr:col>
      <xdr:colOff>438150</xdr:colOff>
      <xdr:row>8</xdr:row>
      <xdr:rowOff>2266950</xdr:rowOff>
    </xdr:from>
    <xdr:to>
      <xdr:col>6</xdr:col>
      <xdr:colOff>1866900</xdr:colOff>
      <xdr:row>8</xdr:row>
      <xdr:rowOff>3190875</xdr:rowOff>
    </xdr:to>
    <xdr:pic>
      <xdr:nvPicPr>
        <xdr:cNvPr id="6" name="Imagem 9"/>
        <xdr:cNvPicPr preferRelativeResize="1">
          <a:picLocks noChangeAspect="1"/>
        </xdr:cNvPicPr>
      </xdr:nvPicPr>
      <xdr:blipFill>
        <a:blip r:embed="rId6"/>
        <a:stretch>
          <a:fillRect/>
        </a:stretch>
      </xdr:blipFill>
      <xdr:spPr>
        <a:xfrm>
          <a:off x="1238250" y="5019675"/>
          <a:ext cx="4381500" cy="923925"/>
        </a:xfrm>
        <a:prstGeom prst="rect">
          <a:avLst/>
        </a:prstGeom>
        <a:noFill/>
        <a:ln w="9525" cmpd="sng">
          <a:noFill/>
        </a:ln>
      </xdr:spPr>
    </xdr:pic>
    <xdr:clientData/>
  </xdr:twoCellAnchor>
  <xdr:twoCellAnchor editAs="oneCell">
    <xdr:from>
      <xdr:col>2</xdr:col>
      <xdr:colOff>390525</xdr:colOff>
      <xdr:row>10</xdr:row>
      <xdr:rowOff>1819275</xdr:rowOff>
    </xdr:from>
    <xdr:to>
      <xdr:col>6</xdr:col>
      <xdr:colOff>1933575</xdr:colOff>
      <xdr:row>10</xdr:row>
      <xdr:rowOff>2428875</xdr:rowOff>
    </xdr:to>
    <xdr:pic>
      <xdr:nvPicPr>
        <xdr:cNvPr id="7" name="Imagem 10"/>
        <xdr:cNvPicPr preferRelativeResize="1">
          <a:picLocks noChangeAspect="1"/>
        </xdr:cNvPicPr>
      </xdr:nvPicPr>
      <xdr:blipFill>
        <a:blip r:embed="rId7"/>
        <a:stretch>
          <a:fillRect/>
        </a:stretch>
      </xdr:blipFill>
      <xdr:spPr>
        <a:xfrm>
          <a:off x="1190625" y="8039100"/>
          <a:ext cx="4495800" cy="600075"/>
        </a:xfrm>
        <a:prstGeom prst="rect">
          <a:avLst/>
        </a:prstGeom>
        <a:noFill/>
        <a:ln w="9525" cmpd="sng">
          <a:noFill/>
        </a:ln>
      </xdr:spPr>
    </xdr:pic>
    <xdr:clientData/>
  </xdr:twoCellAnchor>
  <xdr:twoCellAnchor editAs="oneCell">
    <xdr:from>
      <xdr:col>1</xdr:col>
      <xdr:colOff>47625</xdr:colOff>
      <xdr:row>2</xdr:row>
      <xdr:rowOff>28575</xdr:rowOff>
    </xdr:from>
    <xdr:to>
      <xdr:col>3</xdr:col>
      <xdr:colOff>485775</xdr:colOff>
      <xdr:row>2</xdr:row>
      <xdr:rowOff>600075</xdr:rowOff>
    </xdr:to>
    <xdr:pic>
      <xdr:nvPicPr>
        <xdr:cNvPr id="8" name="Imagem 11"/>
        <xdr:cNvPicPr preferRelativeResize="1">
          <a:picLocks noChangeAspect="1"/>
        </xdr:cNvPicPr>
      </xdr:nvPicPr>
      <xdr:blipFill>
        <a:blip r:embed="rId8"/>
        <a:stretch>
          <a:fillRect/>
        </a:stretch>
      </xdr:blipFill>
      <xdr:spPr>
        <a:xfrm>
          <a:off x="428625" y="419100"/>
          <a:ext cx="1419225" cy="5715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2</xdr:row>
      <xdr:rowOff>85725</xdr:rowOff>
    </xdr:from>
    <xdr:to>
      <xdr:col>3</xdr:col>
      <xdr:colOff>504825</xdr:colOff>
      <xdr:row>2</xdr:row>
      <xdr:rowOff>523875</xdr:rowOff>
    </xdr:to>
    <xdr:pic>
      <xdr:nvPicPr>
        <xdr:cNvPr id="1" name="Picture 9"/>
        <xdr:cNvPicPr preferRelativeResize="1">
          <a:picLocks noChangeAspect="1"/>
        </xdr:cNvPicPr>
      </xdr:nvPicPr>
      <xdr:blipFill>
        <a:blip r:embed="rId1"/>
        <a:stretch>
          <a:fillRect/>
        </a:stretch>
      </xdr:blipFill>
      <xdr:spPr>
        <a:xfrm>
          <a:off x="428625" y="476250"/>
          <a:ext cx="1438275" cy="438150"/>
        </a:xfrm>
        <a:prstGeom prst="rect">
          <a:avLst/>
        </a:prstGeom>
        <a:noFill/>
        <a:ln w="1" cmpd="sng">
          <a:noFill/>
        </a:ln>
      </xdr:spPr>
    </xdr:pic>
    <xdr:clientData/>
  </xdr:twoCellAnchor>
  <xdr:twoCellAnchor>
    <xdr:from>
      <xdr:col>8</xdr:col>
      <xdr:colOff>209550</xdr:colOff>
      <xdr:row>3</xdr:row>
      <xdr:rowOff>9525</xdr:rowOff>
    </xdr:from>
    <xdr:to>
      <xdr:col>10</xdr:col>
      <xdr:colOff>104775</xdr:colOff>
      <xdr:row>5</xdr:row>
      <xdr:rowOff>180975</xdr:rowOff>
    </xdr:to>
    <xdr:sp>
      <xdr:nvSpPr>
        <xdr:cNvPr id="2" name="Seta para a esquerda 5">
          <a:hlinkClick r:id="rId2"/>
        </xdr:cNvPr>
        <xdr:cNvSpPr>
          <a:spLocks/>
        </xdr:cNvSpPr>
      </xdr:nvSpPr>
      <xdr:spPr>
        <a:xfrm>
          <a:off x="6800850" y="1028700"/>
          <a:ext cx="885825" cy="552450"/>
        </a:xfrm>
        <a:prstGeom prst="leftArrow">
          <a:avLst>
            <a:gd name="adj" fmla="val -18819"/>
          </a:avLst>
        </a:prstGeom>
        <a:solidFill>
          <a:srgbClr val="E46C0A"/>
        </a:solidFill>
        <a:ln w="25400" cmpd="sng">
          <a:noFill/>
        </a:ln>
      </xdr:spPr>
      <xdr:txBody>
        <a:bodyPr vertOverflow="clip" wrap="square"/>
        <a:p>
          <a:pPr algn="l">
            <a:defRPr/>
          </a:pPr>
          <a:r>
            <a:rPr lang="en-US" cap="none" sz="1100" b="0" i="0" u="none" baseline="0">
              <a:solidFill>
                <a:srgbClr val="FFFFFF"/>
              </a:solidFill>
              <a:latin typeface="Calibri"/>
              <a:ea typeface="Calibri"/>
              <a:cs typeface="Calibri"/>
            </a:rPr>
            <a:t>Anterior</a:t>
          </a:r>
        </a:p>
      </xdr:txBody>
    </xdr:sp>
    <xdr:clientData/>
  </xdr:twoCellAnchor>
  <xdr:twoCellAnchor editAs="oneCell">
    <xdr:from>
      <xdr:col>1</xdr:col>
      <xdr:colOff>57150</xdr:colOff>
      <xdr:row>2</xdr:row>
      <xdr:rowOff>28575</xdr:rowOff>
    </xdr:from>
    <xdr:to>
      <xdr:col>3</xdr:col>
      <xdr:colOff>495300</xdr:colOff>
      <xdr:row>2</xdr:row>
      <xdr:rowOff>600075</xdr:rowOff>
    </xdr:to>
    <xdr:pic>
      <xdr:nvPicPr>
        <xdr:cNvPr id="3" name="Imagem 3"/>
        <xdr:cNvPicPr preferRelativeResize="1">
          <a:picLocks noChangeAspect="1"/>
        </xdr:cNvPicPr>
      </xdr:nvPicPr>
      <xdr:blipFill>
        <a:blip r:embed="rId3"/>
        <a:stretch>
          <a:fillRect/>
        </a:stretch>
      </xdr:blipFill>
      <xdr:spPr>
        <a:xfrm>
          <a:off x="438150" y="419100"/>
          <a:ext cx="1419225" cy="5715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9</xdr:col>
      <xdr:colOff>561975</xdr:colOff>
      <xdr:row>34</xdr:row>
      <xdr:rowOff>180975</xdr:rowOff>
    </xdr:to>
    <xdr:pic>
      <xdr:nvPicPr>
        <xdr:cNvPr id="1" name="Picture 1"/>
        <xdr:cNvPicPr preferRelativeResize="1">
          <a:picLocks noChangeAspect="1"/>
        </xdr:cNvPicPr>
      </xdr:nvPicPr>
      <xdr:blipFill>
        <a:blip r:embed="rId1"/>
        <a:stretch>
          <a:fillRect/>
        </a:stretch>
      </xdr:blipFill>
      <xdr:spPr>
        <a:xfrm>
          <a:off x="0" y="9525"/>
          <a:ext cx="6048375" cy="66484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3</xdr:row>
      <xdr:rowOff>95250</xdr:rowOff>
    </xdr:from>
    <xdr:to>
      <xdr:col>3</xdr:col>
      <xdr:colOff>352425</xdr:colOff>
      <xdr:row>3</xdr:row>
      <xdr:rowOff>533400</xdr:rowOff>
    </xdr:to>
    <xdr:pic>
      <xdr:nvPicPr>
        <xdr:cNvPr id="1" name="Picture 9"/>
        <xdr:cNvPicPr preferRelativeResize="1">
          <a:picLocks noChangeAspect="1"/>
        </xdr:cNvPicPr>
      </xdr:nvPicPr>
      <xdr:blipFill>
        <a:blip r:embed="rId1"/>
        <a:stretch>
          <a:fillRect/>
        </a:stretch>
      </xdr:blipFill>
      <xdr:spPr>
        <a:xfrm>
          <a:off x="523875" y="676275"/>
          <a:ext cx="1438275" cy="438150"/>
        </a:xfrm>
        <a:prstGeom prst="rect">
          <a:avLst/>
        </a:prstGeom>
        <a:noFill/>
        <a:ln w="1" cmpd="sng">
          <a:noFill/>
        </a:ln>
      </xdr:spPr>
    </xdr:pic>
    <xdr:clientData/>
  </xdr:twoCellAnchor>
  <xdr:twoCellAnchor>
    <xdr:from>
      <xdr:col>1</xdr:col>
      <xdr:colOff>0</xdr:colOff>
      <xdr:row>0</xdr:row>
      <xdr:rowOff>123825</xdr:rowOff>
    </xdr:from>
    <xdr:to>
      <xdr:col>2</xdr:col>
      <xdr:colOff>590550</xdr:colOff>
      <xdr:row>2</xdr:row>
      <xdr:rowOff>38100</xdr:rowOff>
    </xdr:to>
    <xdr:sp>
      <xdr:nvSpPr>
        <xdr:cNvPr id="2" name="Retângulo Arredondado 4">
          <a:hlinkClick r:id="rId2"/>
        </xdr:cNvPr>
        <xdr:cNvSpPr>
          <a:spLocks/>
        </xdr:cNvSpPr>
      </xdr:nvSpPr>
      <xdr:spPr>
        <a:xfrm>
          <a:off x="381000" y="123825"/>
          <a:ext cx="1009650" cy="295275"/>
        </a:xfrm>
        <a:prstGeom prst="roundRect">
          <a:avLst/>
        </a:prstGeom>
        <a:solidFill>
          <a:srgbClr val="376092"/>
        </a:solidFill>
        <a:ln w="25400" cmpd="sng">
          <a:noFill/>
        </a:ln>
      </xdr:spPr>
      <xdr:txBody>
        <a:bodyPr vertOverflow="clip" wrap="square" anchor="ctr"/>
        <a:p>
          <a:pPr algn="ctr">
            <a:defRPr/>
          </a:pPr>
          <a:r>
            <a:rPr lang="en-US" cap="none" sz="1100" b="1" i="0" u="none" baseline="0">
              <a:solidFill>
                <a:srgbClr val="FFFFFF"/>
              </a:solidFill>
              <a:latin typeface="Calibri"/>
              <a:ea typeface="Calibri"/>
              <a:cs typeface="Calibri"/>
            </a:rPr>
            <a:t>Instruções 1</a:t>
          </a:r>
        </a:p>
      </xdr:txBody>
    </xdr:sp>
    <xdr:clientData/>
  </xdr:twoCellAnchor>
  <xdr:twoCellAnchor>
    <xdr:from>
      <xdr:col>17</xdr:col>
      <xdr:colOff>19050</xdr:colOff>
      <xdr:row>1</xdr:row>
      <xdr:rowOff>9525</xdr:rowOff>
    </xdr:from>
    <xdr:to>
      <xdr:col>17</xdr:col>
      <xdr:colOff>904875</xdr:colOff>
      <xdr:row>3</xdr:row>
      <xdr:rowOff>152400</xdr:rowOff>
    </xdr:to>
    <xdr:sp>
      <xdr:nvSpPr>
        <xdr:cNvPr id="3" name="Seta para a esquerda 5">
          <a:hlinkClick r:id="rId3"/>
        </xdr:cNvPr>
        <xdr:cNvSpPr>
          <a:spLocks/>
        </xdr:cNvSpPr>
      </xdr:nvSpPr>
      <xdr:spPr>
        <a:xfrm>
          <a:off x="6848475" y="200025"/>
          <a:ext cx="885825" cy="533400"/>
        </a:xfrm>
        <a:prstGeom prst="leftArrow">
          <a:avLst>
            <a:gd name="adj" fmla="val -19935"/>
          </a:avLst>
        </a:prstGeom>
        <a:solidFill>
          <a:srgbClr val="E46C0A"/>
        </a:solidFill>
        <a:ln w="25400" cmpd="sng">
          <a:noFill/>
        </a:ln>
      </xdr:spPr>
      <xdr:txBody>
        <a:bodyPr vertOverflow="clip" wrap="square"/>
        <a:p>
          <a:pPr algn="ctr">
            <a:defRPr/>
          </a:pPr>
          <a:r>
            <a:rPr lang="en-US" cap="none" sz="1100" b="1" i="0" u="none" baseline="0">
              <a:solidFill>
                <a:srgbClr val="FFFFFF"/>
              </a:solidFill>
              <a:latin typeface="Calibri"/>
              <a:ea typeface="Calibri"/>
              <a:cs typeface="Calibri"/>
            </a:rPr>
            <a:t>Anterior</a:t>
          </a:r>
        </a:p>
      </xdr:txBody>
    </xdr:sp>
    <xdr:clientData/>
  </xdr:twoCellAnchor>
  <xdr:twoCellAnchor>
    <xdr:from>
      <xdr:col>19</xdr:col>
      <xdr:colOff>9525</xdr:colOff>
      <xdr:row>0</xdr:row>
      <xdr:rowOff>180975</xdr:rowOff>
    </xdr:from>
    <xdr:to>
      <xdr:col>19</xdr:col>
      <xdr:colOff>895350</xdr:colOff>
      <xdr:row>3</xdr:row>
      <xdr:rowOff>133350</xdr:rowOff>
    </xdr:to>
    <xdr:sp>
      <xdr:nvSpPr>
        <xdr:cNvPr id="4" name="Seta para a direita 3">
          <a:hlinkClick r:id="rId4"/>
        </xdr:cNvPr>
        <xdr:cNvSpPr>
          <a:spLocks/>
        </xdr:cNvSpPr>
      </xdr:nvSpPr>
      <xdr:spPr>
        <a:xfrm>
          <a:off x="7896225" y="180975"/>
          <a:ext cx="885825" cy="533400"/>
        </a:xfrm>
        <a:prstGeom prst="rightArrow">
          <a:avLst>
            <a:gd name="adj" fmla="val 19851"/>
          </a:avLst>
        </a:prstGeom>
        <a:solidFill>
          <a:srgbClr val="759D39"/>
        </a:solidFill>
        <a:ln w="25400" cmpd="sng">
          <a:noFill/>
        </a:ln>
      </xdr:spPr>
      <xdr:txBody>
        <a:bodyPr vertOverflow="clip" wrap="square" anchor="ctr"/>
        <a:p>
          <a:pPr algn="ctr">
            <a:defRPr/>
          </a:pPr>
          <a:r>
            <a:rPr lang="en-US" cap="none" sz="1100" b="1" i="0" u="none" baseline="0">
              <a:solidFill>
                <a:srgbClr val="FFFFFF"/>
              </a:solidFill>
              <a:latin typeface="Calibri"/>
              <a:ea typeface="Calibri"/>
              <a:cs typeface="Calibri"/>
            </a:rPr>
            <a:t>Próximo</a:t>
          </a:r>
        </a:p>
      </xdr:txBody>
    </xdr:sp>
    <xdr:clientData/>
  </xdr:twoCellAnchor>
  <xdr:twoCellAnchor>
    <xdr:from>
      <xdr:col>17</xdr:col>
      <xdr:colOff>457200</xdr:colOff>
      <xdr:row>3</xdr:row>
      <xdr:rowOff>200025</xdr:rowOff>
    </xdr:from>
    <xdr:to>
      <xdr:col>19</xdr:col>
      <xdr:colOff>438150</xdr:colOff>
      <xdr:row>3</xdr:row>
      <xdr:rowOff>495300</xdr:rowOff>
    </xdr:to>
    <xdr:sp>
      <xdr:nvSpPr>
        <xdr:cNvPr id="5" name="Retângulo Arredondado 5">
          <a:hlinkClick r:id="rId5"/>
        </xdr:cNvPr>
        <xdr:cNvSpPr>
          <a:spLocks/>
        </xdr:cNvSpPr>
      </xdr:nvSpPr>
      <xdr:spPr>
        <a:xfrm>
          <a:off x="7286625" y="781050"/>
          <a:ext cx="1038225" cy="295275"/>
        </a:xfrm>
        <a:prstGeom prst="roundRect">
          <a:avLst/>
        </a:prstGeom>
        <a:solidFill>
          <a:srgbClr val="376092"/>
        </a:solidFill>
        <a:ln w="25400" cmpd="sng">
          <a:noFill/>
        </a:ln>
      </xdr:spPr>
      <xdr:txBody>
        <a:bodyPr vertOverflow="clip" wrap="square" anchor="ctr"/>
        <a:p>
          <a:pPr algn="ctr">
            <a:defRPr/>
          </a:pPr>
          <a:r>
            <a:rPr lang="en-US" cap="none" sz="1100" b="1" i="0" u="none" baseline="0">
              <a:solidFill>
                <a:srgbClr val="FFFFFF"/>
              </a:solidFill>
              <a:latin typeface="Calibri"/>
              <a:ea typeface="Calibri"/>
              <a:cs typeface="Calibri"/>
            </a:rPr>
            <a:t>Terminar</a:t>
          </a:r>
        </a:p>
      </xdr:txBody>
    </xdr:sp>
    <xdr:clientData/>
  </xdr:twoCellAnchor>
  <xdr:twoCellAnchor editAs="oneCell">
    <xdr:from>
      <xdr:col>1</xdr:col>
      <xdr:colOff>142875</xdr:colOff>
      <xdr:row>3</xdr:row>
      <xdr:rowOff>28575</xdr:rowOff>
    </xdr:from>
    <xdr:to>
      <xdr:col>3</xdr:col>
      <xdr:colOff>333375</xdr:colOff>
      <xdr:row>3</xdr:row>
      <xdr:rowOff>600075</xdr:rowOff>
    </xdr:to>
    <xdr:pic>
      <xdr:nvPicPr>
        <xdr:cNvPr id="6" name="Imagem 7"/>
        <xdr:cNvPicPr preferRelativeResize="1">
          <a:picLocks noChangeAspect="1"/>
        </xdr:cNvPicPr>
      </xdr:nvPicPr>
      <xdr:blipFill>
        <a:blip r:embed="rId6"/>
        <a:stretch>
          <a:fillRect/>
        </a:stretch>
      </xdr:blipFill>
      <xdr:spPr>
        <a:xfrm>
          <a:off x="523875" y="609600"/>
          <a:ext cx="14192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xdr:colOff>
      <xdr:row>3</xdr:row>
      <xdr:rowOff>95250</xdr:rowOff>
    </xdr:from>
    <xdr:to>
      <xdr:col>4</xdr:col>
      <xdr:colOff>209550</xdr:colOff>
      <xdr:row>3</xdr:row>
      <xdr:rowOff>533400</xdr:rowOff>
    </xdr:to>
    <xdr:pic>
      <xdr:nvPicPr>
        <xdr:cNvPr id="1" name="Picture 9"/>
        <xdr:cNvPicPr preferRelativeResize="1">
          <a:picLocks noChangeAspect="1"/>
        </xdr:cNvPicPr>
      </xdr:nvPicPr>
      <xdr:blipFill>
        <a:blip r:embed="rId1"/>
        <a:stretch>
          <a:fillRect/>
        </a:stretch>
      </xdr:blipFill>
      <xdr:spPr>
        <a:xfrm>
          <a:off x="733425" y="676275"/>
          <a:ext cx="1438275" cy="438150"/>
        </a:xfrm>
        <a:prstGeom prst="rect">
          <a:avLst/>
        </a:prstGeom>
        <a:noFill/>
        <a:ln w="1" cmpd="sng">
          <a:noFill/>
        </a:ln>
      </xdr:spPr>
    </xdr:pic>
    <xdr:clientData/>
  </xdr:twoCellAnchor>
  <xdr:twoCellAnchor>
    <xdr:from>
      <xdr:col>3</xdr:col>
      <xdr:colOff>514350</xdr:colOff>
      <xdr:row>7</xdr:row>
      <xdr:rowOff>38100</xdr:rowOff>
    </xdr:from>
    <xdr:to>
      <xdr:col>7</xdr:col>
      <xdr:colOff>819150</xdr:colOff>
      <xdr:row>7</xdr:row>
      <xdr:rowOff>2905125</xdr:rowOff>
    </xdr:to>
    <xdr:pic>
      <xdr:nvPicPr>
        <xdr:cNvPr id="2" name="Picture 5"/>
        <xdr:cNvPicPr preferRelativeResize="1">
          <a:picLocks noChangeAspect="1"/>
        </xdr:cNvPicPr>
      </xdr:nvPicPr>
      <xdr:blipFill>
        <a:blip r:embed="rId2"/>
        <a:stretch>
          <a:fillRect/>
        </a:stretch>
      </xdr:blipFill>
      <xdr:spPr>
        <a:xfrm>
          <a:off x="1876425" y="1790700"/>
          <a:ext cx="3295650" cy="2867025"/>
        </a:xfrm>
        <a:prstGeom prst="rect">
          <a:avLst/>
        </a:prstGeom>
        <a:noFill/>
        <a:ln w="1" cmpd="sng">
          <a:noFill/>
        </a:ln>
      </xdr:spPr>
    </xdr:pic>
    <xdr:clientData/>
  </xdr:twoCellAnchor>
  <xdr:twoCellAnchor>
    <xdr:from>
      <xdr:col>9</xdr:col>
      <xdr:colOff>133350</xdr:colOff>
      <xdr:row>33</xdr:row>
      <xdr:rowOff>66675</xdr:rowOff>
    </xdr:from>
    <xdr:to>
      <xdr:col>11</xdr:col>
      <xdr:colOff>142875</xdr:colOff>
      <xdr:row>37</xdr:row>
      <xdr:rowOff>104775</xdr:rowOff>
    </xdr:to>
    <xdr:sp>
      <xdr:nvSpPr>
        <xdr:cNvPr id="3" name="Texto Explicativo 1 1"/>
        <xdr:cNvSpPr>
          <a:spLocks/>
        </xdr:cNvSpPr>
      </xdr:nvSpPr>
      <xdr:spPr>
        <a:xfrm>
          <a:off x="6848475" y="9858375"/>
          <a:ext cx="1066800" cy="819150"/>
        </a:xfrm>
        <a:prstGeom prst="borderCallout1">
          <a:avLst>
            <a:gd name="adj1" fmla="val -63791"/>
            <a:gd name="adj2" fmla="val 8064"/>
            <a:gd name="adj3" fmla="val -51495"/>
            <a:gd name="adj4" fmla="val -1939"/>
          </a:avLst>
        </a:prstGeom>
        <a:solidFill>
          <a:srgbClr val="B9CDE5"/>
        </a:solidFill>
        <a:ln w="25400" cmpd="sng">
          <a:solidFill>
            <a:srgbClr val="385D8A"/>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Duas Lãmpadas no mesmo poste. Duplicar ponto.</a:t>
          </a:r>
        </a:p>
      </xdr:txBody>
    </xdr:sp>
    <xdr:clientData/>
  </xdr:twoCellAnchor>
  <xdr:twoCellAnchor>
    <xdr:from>
      <xdr:col>9</xdr:col>
      <xdr:colOff>133350</xdr:colOff>
      <xdr:row>25</xdr:row>
      <xdr:rowOff>0</xdr:rowOff>
    </xdr:from>
    <xdr:to>
      <xdr:col>12</xdr:col>
      <xdr:colOff>0</xdr:colOff>
      <xdr:row>29</xdr:row>
      <xdr:rowOff>180975</xdr:rowOff>
    </xdr:to>
    <xdr:sp>
      <xdr:nvSpPr>
        <xdr:cNvPr id="4" name="Texto Explicativo 1 6"/>
        <xdr:cNvSpPr>
          <a:spLocks/>
        </xdr:cNvSpPr>
      </xdr:nvSpPr>
      <xdr:spPr>
        <a:xfrm>
          <a:off x="6848475" y="8258175"/>
          <a:ext cx="1066800" cy="942975"/>
        </a:xfrm>
        <a:prstGeom prst="borderCallout1">
          <a:avLst>
            <a:gd name="adj1" fmla="val -63791"/>
            <a:gd name="adj2" fmla="val 8064"/>
            <a:gd name="adj3" fmla="val -51495"/>
            <a:gd name="adj4" fmla="val -1939"/>
          </a:avLst>
        </a:prstGeom>
        <a:solidFill>
          <a:srgbClr val="FDEADA"/>
        </a:solidFill>
        <a:ln w="25400" cmpd="sng">
          <a:solidFill>
            <a:srgbClr val="FAC09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Trecho apenas  instalação. Indicar e balancear fases</a:t>
          </a:r>
        </a:p>
      </xdr:txBody>
    </xdr:sp>
    <xdr:clientData/>
  </xdr:twoCellAnchor>
  <xdr:twoCellAnchor>
    <xdr:from>
      <xdr:col>9</xdr:col>
      <xdr:colOff>133350</xdr:colOff>
      <xdr:row>19</xdr:row>
      <xdr:rowOff>0</xdr:rowOff>
    </xdr:from>
    <xdr:to>
      <xdr:col>11</xdr:col>
      <xdr:colOff>142875</xdr:colOff>
      <xdr:row>23</xdr:row>
      <xdr:rowOff>38100</xdr:rowOff>
    </xdr:to>
    <xdr:sp>
      <xdr:nvSpPr>
        <xdr:cNvPr id="5" name="Texto Explicativo 1 7"/>
        <xdr:cNvSpPr>
          <a:spLocks/>
        </xdr:cNvSpPr>
      </xdr:nvSpPr>
      <xdr:spPr>
        <a:xfrm>
          <a:off x="6848475" y="7096125"/>
          <a:ext cx="1066800" cy="809625"/>
        </a:xfrm>
        <a:prstGeom prst="borderCallout1">
          <a:avLst>
            <a:gd name="adj1" fmla="val -63791"/>
            <a:gd name="adj2" fmla="val 8064"/>
            <a:gd name="adj3" fmla="val -51495"/>
            <a:gd name="adj4" fmla="val -1939"/>
          </a:avLst>
        </a:prstGeom>
        <a:solidFill>
          <a:srgbClr val="CCFF99"/>
        </a:solidFill>
        <a:ln w="25400" cmpd="sng">
          <a:solidFill>
            <a:srgbClr val="0061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Trecho simples retirada. Instalação e Fases = N/A.</a:t>
          </a:r>
        </a:p>
      </xdr:txBody>
    </xdr:sp>
    <xdr:clientData/>
  </xdr:twoCellAnchor>
  <xdr:twoCellAnchor>
    <xdr:from>
      <xdr:col>9</xdr:col>
      <xdr:colOff>133350</xdr:colOff>
      <xdr:row>12</xdr:row>
      <xdr:rowOff>123825</xdr:rowOff>
    </xdr:from>
    <xdr:to>
      <xdr:col>11</xdr:col>
      <xdr:colOff>142875</xdr:colOff>
      <xdr:row>16</xdr:row>
      <xdr:rowOff>161925</xdr:rowOff>
    </xdr:to>
    <xdr:sp>
      <xdr:nvSpPr>
        <xdr:cNvPr id="6" name="Texto Explicativo 1 8"/>
        <xdr:cNvSpPr>
          <a:spLocks/>
        </xdr:cNvSpPr>
      </xdr:nvSpPr>
      <xdr:spPr>
        <a:xfrm>
          <a:off x="6848475" y="5857875"/>
          <a:ext cx="1066800" cy="809625"/>
        </a:xfrm>
        <a:prstGeom prst="borderCallout1">
          <a:avLst>
            <a:gd name="adj1" fmla="val -63791"/>
            <a:gd name="adj2" fmla="val 8064"/>
            <a:gd name="adj3" fmla="val -51495"/>
            <a:gd name="adj4" fmla="val -1939"/>
          </a:avLst>
        </a:prstGeom>
        <a:solidFill>
          <a:srgbClr val="FFFF99"/>
        </a:solidFill>
        <a:ln w="25400" cmpd="sng">
          <a:solidFill>
            <a:srgbClr val="FFFF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Trecho Substituição. Ligar na mesma fase = N/A</a:t>
          </a:r>
        </a:p>
      </xdr:txBody>
    </xdr:sp>
    <xdr:clientData/>
  </xdr:twoCellAnchor>
  <xdr:oneCellAnchor>
    <xdr:from>
      <xdr:col>0</xdr:col>
      <xdr:colOff>371475</xdr:colOff>
      <xdr:row>4</xdr:row>
      <xdr:rowOff>57150</xdr:rowOff>
    </xdr:from>
    <xdr:ext cx="2085975" cy="933450"/>
    <xdr:sp>
      <xdr:nvSpPr>
        <xdr:cNvPr id="7" name="Retângulo 12"/>
        <xdr:cNvSpPr>
          <a:spLocks/>
        </xdr:cNvSpPr>
      </xdr:nvSpPr>
      <xdr:spPr>
        <a:xfrm>
          <a:off x="371475" y="1266825"/>
          <a:ext cx="2085975" cy="933450"/>
        </a:xfrm>
        <a:prstGeom prst="rect">
          <a:avLst/>
        </a:prstGeom>
        <a:noFill/>
        <a:ln w="9525" cmpd="sng">
          <a:noFill/>
        </a:ln>
      </xdr:spPr>
      <xdr:txBody>
        <a:bodyPr vertOverflow="clip" wrap="square"/>
        <a:p>
          <a:pPr algn="ctr">
            <a:defRPr/>
          </a:pPr>
          <a:r>
            <a:rPr lang="en-US" cap="none" sz="3400" b="1" i="0" u="none" baseline="0">
              <a:solidFill>
                <a:srgbClr val="FFFFFF"/>
              </a:solidFill>
              <a:latin typeface="Calibri"/>
              <a:ea typeface="Calibri"/>
              <a:cs typeface="Calibri"/>
            </a:rPr>
            <a:t>EXEMPLO</a:t>
          </a:r>
          <a:r>
            <a:rPr lang="en-US" cap="none" sz="5400" b="1" i="0" u="none" baseline="0">
              <a:solidFill>
                <a:srgbClr val="FFFFFF"/>
              </a:solidFill>
              <a:latin typeface="Calibri"/>
              <a:ea typeface="Calibri"/>
              <a:cs typeface="Calibri"/>
            </a:rPr>
            <a:t> </a:t>
          </a:r>
        </a:p>
      </xdr:txBody>
    </xdr:sp>
    <xdr:clientData/>
  </xdr:oneCellAnchor>
  <xdr:oneCellAnchor>
    <xdr:from>
      <xdr:col>7</xdr:col>
      <xdr:colOff>381000</xdr:colOff>
      <xdr:row>7</xdr:row>
      <xdr:rowOff>2181225</xdr:rowOff>
    </xdr:from>
    <xdr:ext cx="2076450" cy="933450"/>
    <xdr:sp>
      <xdr:nvSpPr>
        <xdr:cNvPr id="8" name="Retângulo 13"/>
        <xdr:cNvSpPr>
          <a:spLocks/>
        </xdr:cNvSpPr>
      </xdr:nvSpPr>
      <xdr:spPr>
        <a:xfrm>
          <a:off x="4733925" y="3933825"/>
          <a:ext cx="2076450" cy="933450"/>
        </a:xfrm>
        <a:prstGeom prst="rect">
          <a:avLst/>
        </a:prstGeom>
        <a:noFill/>
        <a:ln w="9525" cmpd="sng">
          <a:noFill/>
        </a:ln>
      </xdr:spPr>
      <xdr:txBody>
        <a:bodyPr vertOverflow="clip" wrap="square"/>
        <a:p>
          <a:pPr algn="ctr">
            <a:defRPr/>
          </a:pPr>
          <a:r>
            <a:rPr lang="en-US" cap="none" sz="3400" b="1" i="0" u="none" baseline="0">
              <a:solidFill>
                <a:srgbClr val="FFFFFF"/>
              </a:solidFill>
              <a:latin typeface="Calibri"/>
              <a:ea typeface="Calibri"/>
              <a:cs typeface="Calibri"/>
            </a:rPr>
            <a:t>EXEMPLO</a:t>
          </a:r>
          <a:r>
            <a:rPr lang="en-US" cap="none" sz="5400" b="1" i="0" u="none" baseline="0">
              <a:solidFill>
                <a:srgbClr val="FFFFFF"/>
              </a:solidFill>
              <a:latin typeface="Calibri"/>
              <a:ea typeface="Calibri"/>
              <a:cs typeface="Calibri"/>
            </a:rPr>
            <a:t> </a:t>
          </a:r>
        </a:p>
      </xdr:txBody>
    </xdr:sp>
    <xdr:clientData/>
  </xdr:oneCellAnchor>
  <xdr:twoCellAnchor>
    <xdr:from>
      <xdr:col>10</xdr:col>
      <xdr:colOff>19050</xdr:colOff>
      <xdr:row>1</xdr:row>
      <xdr:rowOff>9525</xdr:rowOff>
    </xdr:from>
    <xdr:to>
      <xdr:col>10</xdr:col>
      <xdr:colOff>904875</xdr:colOff>
      <xdr:row>3</xdr:row>
      <xdr:rowOff>152400</xdr:rowOff>
    </xdr:to>
    <xdr:sp>
      <xdr:nvSpPr>
        <xdr:cNvPr id="9" name="Seta para a esquerda 5">
          <a:hlinkClick r:id="rId3"/>
        </xdr:cNvPr>
        <xdr:cNvSpPr>
          <a:spLocks/>
        </xdr:cNvSpPr>
      </xdr:nvSpPr>
      <xdr:spPr>
        <a:xfrm>
          <a:off x="6877050" y="200025"/>
          <a:ext cx="885825" cy="533400"/>
        </a:xfrm>
        <a:prstGeom prst="leftArrow">
          <a:avLst>
            <a:gd name="adj" fmla="val -19935"/>
          </a:avLst>
        </a:prstGeom>
        <a:solidFill>
          <a:srgbClr val="E46C0A"/>
        </a:solidFill>
        <a:ln w="25400" cmpd="sng">
          <a:noFill/>
        </a:ln>
      </xdr:spPr>
      <xdr:txBody>
        <a:bodyPr vertOverflow="clip" wrap="square"/>
        <a:p>
          <a:pPr algn="ctr">
            <a:defRPr/>
          </a:pPr>
          <a:r>
            <a:rPr lang="en-US" cap="none" sz="1100" b="1" i="0" u="none" baseline="0">
              <a:solidFill>
                <a:srgbClr val="FFFFFF"/>
              </a:solidFill>
              <a:latin typeface="Calibri"/>
              <a:ea typeface="Calibri"/>
              <a:cs typeface="Calibri"/>
            </a:rPr>
            <a:t>Anterior</a:t>
          </a:r>
        </a:p>
      </xdr:txBody>
    </xdr:sp>
    <xdr:clientData/>
  </xdr:twoCellAnchor>
  <xdr:twoCellAnchor>
    <xdr:from>
      <xdr:col>12</xdr:col>
      <xdr:colOff>9525</xdr:colOff>
      <xdr:row>0</xdr:row>
      <xdr:rowOff>180975</xdr:rowOff>
    </xdr:from>
    <xdr:to>
      <xdr:col>12</xdr:col>
      <xdr:colOff>895350</xdr:colOff>
      <xdr:row>3</xdr:row>
      <xdr:rowOff>133350</xdr:rowOff>
    </xdr:to>
    <xdr:sp>
      <xdr:nvSpPr>
        <xdr:cNvPr id="10" name="Seta para a direita 3">
          <a:hlinkClick r:id="rId4"/>
        </xdr:cNvPr>
        <xdr:cNvSpPr>
          <a:spLocks/>
        </xdr:cNvSpPr>
      </xdr:nvSpPr>
      <xdr:spPr>
        <a:xfrm>
          <a:off x="7924800" y="180975"/>
          <a:ext cx="885825" cy="533400"/>
        </a:xfrm>
        <a:prstGeom prst="rightArrow">
          <a:avLst>
            <a:gd name="adj" fmla="val 19851"/>
          </a:avLst>
        </a:prstGeom>
        <a:solidFill>
          <a:srgbClr val="759D39"/>
        </a:solidFill>
        <a:ln w="25400" cmpd="sng">
          <a:noFill/>
        </a:ln>
      </xdr:spPr>
      <xdr:txBody>
        <a:bodyPr vertOverflow="clip" wrap="square" anchor="ctr"/>
        <a:p>
          <a:pPr algn="ctr">
            <a:defRPr/>
          </a:pPr>
          <a:r>
            <a:rPr lang="en-US" cap="none" sz="1100" b="1" i="0" u="none" baseline="0">
              <a:solidFill>
                <a:srgbClr val="FFFFFF"/>
              </a:solidFill>
              <a:latin typeface="Calibri"/>
              <a:ea typeface="Calibri"/>
              <a:cs typeface="Calibri"/>
            </a:rPr>
            <a:t>Folha</a:t>
          </a:r>
          <a:r>
            <a:rPr lang="en-US" cap="none" sz="1100" b="1" i="0" u="none" baseline="0">
              <a:solidFill>
                <a:srgbClr val="FFFFFF"/>
              </a:solidFill>
              <a:latin typeface="Calibri"/>
              <a:ea typeface="Calibri"/>
              <a:cs typeface="Calibri"/>
            </a:rPr>
            <a:t> 1</a:t>
          </a:r>
        </a:p>
      </xdr:txBody>
    </xdr:sp>
    <xdr:clientData/>
  </xdr:twoCellAnchor>
  <xdr:twoCellAnchor>
    <xdr:from>
      <xdr:col>10</xdr:col>
      <xdr:colOff>457200</xdr:colOff>
      <xdr:row>3</xdr:row>
      <xdr:rowOff>200025</xdr:rowOff>
    </xdr:from>
    <xdr:to>
      <xdr:col>12</xdr:col>
      <xdr:colOff>438150</xdr:colOff>
      <xdr:row>3</xdr:row>
      <xdr:rowOff>495300</xdr:rowOff>
    </xdr:to>
    <xdr:sp>
      <xdr:nvSpPr>
        <xdr:cNvPr id="11" name="Retângulo Arredondado 5">
          <a:hlinkClick r:id="rId5"/>
        </xdr:cNvPr>
        <xdr:cNvSpPr>
          <a:spLocks/>
        </xdr:cNvSpPr>
      </xdr:nvSpPr>
      <xdr:spPr>
        <a:xfrm>
          <a:off x="7315200" y="781050"/>
          <a:ext cx="1038225" cy="295275"/>
        </a:xfrm>
        <a:prstGeom prst="roundRect">
          <a:avLst/>
        </a:prstGeom>
        <a:solidFill>
          <a:srgbClr val="376092"/>
        </a:solidFill>
        <a:ln w="25400" cmpd="sng">
          <a:noFill/>
        </a:ln>
      </xdr:spPr>
      <xdr:txBody>
        <a:bodyPr vertOverflow="clip" wrap="square" anchor="ctr"/>
        <a:p>
          <a:pPr algn="ctr">
            <a:defRPr/>
          </a:pPr>
          <a:r>
            <a:rPr lang="en-US" cap="none" sz="1100" b="1" i="0" u="none" baseline="0">
              <a:solidFill>
                <a:srgbClr val="FFFFFF"/>
              </a:solidFill>
              <a:latin typeface="Calibri"/>
              <a:ea typeface="Calibri"/>
              <a:cs typeface="Calibri"/>
            </a:rPr>
            <a:t>Terminar</a:t>
          </a:r>
        </a:p>
      </xdr:txBody>
    </xdr:sp>
    <xdr:clientData/>
  </xdr:twoCellAnchor>
  <xdr:twoCellAnchor editAs="oneCell">
    <xdr:from>
      <xdr:col>1</xdr:col>
      <xdr:colOff>285750</xdr:colOff>
      <xdr:row>3</xdr:row>
      <xdr:rowOff>28575</xdr:rowOff>
    </xdr:from>
    <xdr:to>
      <xdr:col>4</xdr:col>
      <xdr:colOff>133350</xdr:colOff>
      <xdr:row>3</xdr:row>
      <xdr:rowOff>600075</xdr:rowOff>
    </xdr:to>
    <xdr:pic>
      <xdr:nvPicPr>
        <xdr:cNvPr id="12" name="Imagem 16"/>
        <xdr:cNvPicPr preferRelativeResize="1">
          <a:picLocks noChangeAspect="1"/>
        </xdr:cNvPicPr>
      </xdr:nvPicPr>
      <xdr:blipFill>
        <a:blip r:embed="rId6"/>
        <a:stretch>
          <a:fillRect/>
        </a:stretch>
      </xdr:blipFill>
      <xdr:spPr>
        <a:xfrm>
          <a:off x="666750" y="609600"/>
          <a:ext cx="142875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371475</xdr:colOff>
      <xdr:row>3</xdr:row>
      <xdr:rowOff>85725</xdr:rowOff>
    </xdr:from>
    <xdr:to>
      <xdr:col>4</xdr:col>
      <xdr:colOff>209550</xdr:colOff>
      <xdr:row>3</xdr:row>
      <xdr:rowOff>523875</xdr:rowOff>
    </xdr:to>
    <xdr:pic>
      <xdr:nvPicPr>
        <xdr:cNvPr id="1" name="Picture 9"/>
        <xdr:cNvPicPr preferRelativeResize="1">
          <a:picLocks noChangeAspect="1"/>
        </xdr:cNvPicPr>
      </xdr:nvPicPr>
      <xdr:blipFill>
        <a:blip r:embed="rId1"/>
        <a:stretch>
          <a:fillRect/>
        </a:stretch>
      </xdr:blipFill>
      <xdr:spPr>
        <a:xfrm>
          <a:off x="752475" y="666750"/>
          <a:ext cx="1438275" cy="438150"/>
        </a:xfrm>
        <a:prstGeom prst="rect">
          <a:avLst/>
        </a:prstGeom>
        <a:noFill/>
        <a:ln w="1" cmpd="sng">
          <a:noFill/>
        </a:ln>
      </xdr:spPr>
    </xdr:pic>
    <xdr:clientData/>
  </xdr:twoCellAnchor>
  <xdr:twoCellAnchor>
    <xdr:from>
      <xdr:col>10</xdr:col>
      <xdr:colOff>19050</xdr:colOff>
      <xdr:row>1</xdr:row>
      <xdr:rowOff>9525</xdr:rowOff>
    </xdr:from>
    <xdr:to>
      <xdr:col>10</xdr:col>
      <xdr:colOff>904875</xdr:colOff>
      <xdr:row>3</xdr:row>
      <xdr:rowOff>152400</xdr:rowOff>
    </xdr:to>
    <xdr:sp>
      <xdr:nvSpPr>
        <xdr:cNvPr id="2" name="Seta para a esquerda 5">
          <a:hlinkClick r:id="rId2"/>
        </xdr:cNvPr>
        <xdr:cNvSpPr>
          <a:spLocks/>
        </xdr:cNvSpPr>
      </xdr:nvSpPr>
      <xdr:spPr>
        <a:xfrm>
          <a:off x="6867525" y="200025"/>
          <a:ext cx="885825" cy="533400"/>
        </a:xfrm>
        <a:prstGeom prst="leftArrow">
          <a:avLst>
            <a:gd name="adj" fmla="val -19935"/>
          </a:avLst>
        </a:prstGeom>
        <a:solidFill>
          <a:srgbClr val="E46C0A"/>
        </a:solidFill>
        <a:ln w="25400" cmpd="sng">
          <a:noFill/>
        </a:ln>
      </xdr:spPr>
      <xdr:txBody>
        <a:bodyPr vertOverflow="clip" wrap="square"/>
        <a:p>
          <a:pPr algn="ctr">
            <a:defRPr/>
          </a:pPr>
          <a:r>
            <a:rPr lang="en-US" cap="none" sz="1100" b="1" i="0" u="none" baseline="0">
              <a:solidFill>
                <a:srgbClr val="FFFFFF"/>
              </a:solidFill>
              <a:latin typeface="Calibri"/>
              <a:ea typeface="Calibri"/>
              <a:cs typeface="Calibri"/>
            </a:rPr>
            <a:t>Anterior</a:t>
          </a:r>
        </a:p>
      </xdr:txBody>
    </xdr:sp>
    <xdr:clientData/>
  </xdr:twoCellAnchor>
  <xdr:twoCellAnchor>
    <xdr:from>
      <xdr:col>1</xdr:col>
      <xdr:colOff>28575</xdr:colOff>
      <xdr:row>0</xdr:row>
      <xdr:rowOff>133350</xdr:rowOff>
    </xdr:from>
    <xdr:to>
      <xdr:col>3</xdr:col>
      <xdr:colOff>38100</xdr:colOff>
      <xdr:row>2</xdr:row>
      <xdr:rowOff>47625</xdr:rowOff>
    </xdr:to>
    <xdr:sp>
      <xdr:nvSpPr>
        <xdr:cNvPr id="3" name="Retângulo Arredondado 5">
          <a:hlinkClick r:id="rId3"/>
        </xdr:cNvPr>
        <xdr:cNvSpPr>
          <a:spLocks/>
        </xdr:cNvSpPr>
      </xdr:nvSpPr>
      <xdr:spPr>
        <a:xfrm>
          <a:off x="409575" y="133350"/>
          <a:ext cx="1009650" cy="295275"/>
        </a:xfrm>
        <a:prstGeom prst="roundRect">
          <a:avLst/>
        </a:prstGeom>
        <a:solidFill>
          <a:srgbClr val="376092"/>
        </a:solidFill>
        <a:ln w="25400" cmpd="sng">
          <a:noFill/>
        </a:ln>
      </xdr:spPr>
      <xdr:txBody>
        <a:bodyPr vertOverflow="clip" wrap="square" anchor="ctr"/>
        <a:p>
          <a:pPr algn="ctr">
            <a:defRPr/>
          </a:pPr>
          <a:r>
            <a:rPr lang="en-US" cap="none" sz="1100" b="1" i="0" u="none" baseline="0">
              <a:solidFill>
                <a:srgbClr val="FFFFFF"/>
              </a:solidFill>
              <a:latin typeface="Calibri"/>
              <a:ea typeface="Calibri"/>
              <a:cs typeface="Calibri"/>
            </a:rPr>
            <a:t>Instrução 2</a:t>
          </a:r>
        </a:p>
      </xdr:txBody>
    </xdr:sp>
    <xdr:clientData/>
  </xdr:twoCellAnchor>
  <xdr:twoCellAnchor>
    <xdr:from>
      <xdr:col>12</xdr:col>
      <xdr:colOff>9525</xdr:colOff>
      <xdr:row>0</xdr:row>
      <xdr:rowOff>180975</xdr:rowOff>
    </xdr:from>
    <xdr:to>
      <xdr:col>12</xdr:col>
      <xdr:colOff>895350</xdr:colOff>
      <xdr:row>3</xdr:row>
      <xdr:rowOff>133350</xdr:rowOff>
    </xdr:to>
    <xdr:sp>
      <xdr:nvSpPr>
        <xdr:cNvPr id="4" name="Seta para a direita 3">
          <a:hlinkClick r:id="rId4"/>
        </xdr:cNvPr>
        <xdr:cNvSpPr>
          <a:spLocks/>
        </xdr:cNvSpPr>
      </xdr:nvSpPr>
      <xdr:spPr>
        <a:xfrm>
          <a:off x="7915275" y="180975"/>
          <a:ext cx="885825" cy="533400"/>
        </a:xfrm>
        <a:prstGeom prst="rightArrow">
          <a:avLst>
            <a:gd name="adj" fmla="val 20018"/>
          </a:avLst>
        </a:prstGeom>
        <a:solidFill>
          <a:srgbClr val="759D39"/>
        </a:solidFill>
        <a:ln w="25400" cmpd="sng">
          <a:noFill/>
        </a:ln>
      </xdr:spPr>
      <xdr:txBody>
        <a:bodyPr vertOverflow="clip" wrap="square" anchor="ctr"/>
        <a:p>
          <a:pPr algn="ctr">
            <a:defRPr/>
          </a:pPr>
          <a:r>
            <a:rPr lang="en-US" cap="none" sz="1100" b="1" i="0" u="none" baseline="0">
              <a:solidFill>
                <a:srgbClr val="FFFFFF"/>
              </a:solidFill>
              <a:latin typeface="Calibri"/>
              <a:ea typeface="Calibri"/>
              <a:cs typeface="Calibri"/>
            </a:rPr>
            <a:t>Folha</a:t>
          </a:r>
          <a:r>
            <a:rPr lang="en-US" cap="none" sz="1100" b="1" i="0" u="none" baseline="0">
              <a:solidFill>
                <a:srgbClr val="FFFFFF"/>
              </a:solidFill>
              <a:latin typeface="Calibri"/>
              <a:ea typeface="Calibri"/>
              <a:cs typeface="Calibri"/>
            </a:rPr>
            <a:t> 2</a:t>
          </a:r>
        </a:p>
      </xdr:txBody>
    </xdr:sp>
    <xdr:clientData/>
  </xdr:twoCellAnchor>
  <xdr:twoCellAnchor>
    <xdr:from>
      <xdr:col>10</xdr:col>
      <xdr:colOff>457200</xdr:colOff>
      <xdr:row>3</xdr:row>
      <xdr:rowOff>200025</xdr:rowOff>
    </xdr:from>
    <xdr:to>
      <xdr:col>12</xdr:col>
      <xdr:colOff>438150</xdr:colOff>
      <xdr:row>3</xdr:row>
      <xdr:rowOff>495300</xdr:rowOff>
    </xdr:to>
    <xdr:sp>
      <xdr:nvSpPr>
        <xdr:cNvPr id="5" name="Retângulo Arredondado 5">
          <a:hlinkClick r:id="rId5"/>
        </xdr:cNvPr>
        <xdr:cNvSpPr>
          <a:spLocks/>
        </xdr:cNvSpPr>
      </xdr:nvSpPr>
      <xdr:spPr>
        <a:xfrm>
          <a:off x="7305675" y="781050"/>
          <a:ext cx="1038225" cy="295275"/>
        </a:xfrm>
        <a:prstGeom prst="roundRect">
          <a:avLst/>
        </a:prstGeom>
        <a:solidFill>
          <a:srgbClr val="376092"/>
        </a:solidFill>
        <a:ln w="25400" cmpd="sng">
          <a:noFill/>
        </a:ln>
      </xdr:spPr>
      <xdr:txBody>
        <a:bodyPr vertOverflow="clip" wrap="square" anchor="ctr"/>
        <a:p>
          <a:pPr algn="ctr">
            <a:defRPr/>
          </a:pPr>
          <a:r>
            <a:rPr lang="en-US" cap="none" sz="1100" b="1" i="0" u="none" baseline="0">
              <a:solidFill>
                <a:srgbClr val="FFFFFF"/>
              </a:solidFill>
              <a:latin typeface="Calibri"/>
              <a:ea typeface="Calibri"/>
              <a:cs typeface="Calibri"/>
            </a:rPr>
            <a:t>Terminar</a:t>
          </a:r>
        </a:p>
      </xdr:txBody>
    </xdr:sp>
    <xdr:clientData/>
  </xdr:twoCellAnchor>
  <xdr:twoCellAnchor editAs="oneCell">
    <xdr:from>
      <xdr:col>1</xdr:col>
      <xdr:colOff>361950</xdr:colOff>
      <xdr:row>3</xdr:row>
      <xdr:rowOff>28575</xdr:rowOff>
    </xdr:from>
    <xdr:to>
      <xdr:col>4</xdr:col>
      <xdr:colOff>190500</xdr:colOff>
      <xdr:row>3</xdr:row>
      <xdr:rowOff>600075</xdr:rowOff>
    </xdr:to>
    <xdr:pic>
      <xdr:nvPicPr>
        <xdr:cNvPr id="6" name="Imagem 6"/>
        <xdr:cNvPicPr preferRelativeResize="1">
          <a:picLocks noChangeAspect="1"/>
        </xdr:cNvPicPr>
      </xdr:nvPicPr>
      <xdr:blipFill>
        <a:blip r:embed="rId6"/>
        <a:stretch>
          <a:fillRect/>
        </a:stretch>
      </xdr:blipFill>
      <xdr:spPr>
        <a:xfrm>
          <a:off x="742950" y="609600"/>
          <a:ext cx="142875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1</xdr:row>
      <xdr:rowOff>9525</xdr:rowOff>
    </xdr:from>
    <xdr:to>
      <xdr:col>10</xdr:col>
      <xdr:colOff>904875</xdr:colOff>
      <xdr:row>3</xdr:row>
      <xdr:rowOff>152400</xdr:rowOff>
    </xdr:to>
    <xdr:sp>
      <xdr:nvSpPr>
        <xdr:cNvPr id="1" name="Seta para a esquerda 5">
          <a:hlinkClick r:id="rId1"/>
        </xdr:cNvPr>
        <xdr:cNvSpPr>
          <a:spLocks/>
        </xdr:cNvSpPr>
      </xdr:nvSpPr>
      <xdr:spPr>
        <a:xfrm>
          <a:off x="6867525" y="200025"/>
          <a:ext cx="885825" cy="533400"/>
        </a:xfrm>
        <a:prstGeom prst="leftArrow">
          <a:avLst>
            <a:gd name="adj" fmla="val -19935"/>
          </a:avLst>
        </a:prstGeom>
        <a:solidFill>
          <a:srgbClr val="E46C0A"/>
        </a:solidFill>
        <a:ln w="25400" cmpd="sng">
          <a:noFill/>
        </a:ln>
      </xdr:spPr>
      <xdr:txBody>
        <a:bodyPr vertOverflow="clip" wrap="square"/>
        <a:p>
          <a:pPr algn="ctr">
            <a:defRPr/>
          </a:pPr>
          <a:r>
            <a:rPr lang="en-US" cap="none" sz="1100" b="1" i="0" u="none" baseline="0">
              <a:solidFill>
                <a:srgbClr val="FFFFFF"/>
              </a:solidFill>
              <a:latin typeface="Calibri"/>
              <a:ea typeface="Calibri"/>
              <a:cs typeface="Calibri"/>
            </a:rPr>
            <a:t>Anterior</a:t>
          </a:r>
        </a:p>
      </xdr:txBody>
    </xdr:sp>
    <xdr:clientData/>
  </xdr:twoCellAnchor>
  <xdr:twoCellAnchor>
    <xdr:from>
      <xdr:col>12</xdr:col>
      <xdr:colOff>9525</xdr:colOff>
      <xdr:row>0</xdr:row>
      <xdr:rowOff>180975</xdr:rowOff>
    </xdr:from>
    <xdr:to>
      <xdr:col>12</xdr:col>
      <xdr:colOff>895350</xdr:colOff>
      <xdr:row>3</xdr:row>
      <xdr:rowOff>133350</xdr:rowOff>
    </xdr:to>
    <xdr:sp>
      <xdr:nvSpPr>
        <xdr:cNvPr id="2" name="Seta para a direita 3">
          <a:hlinkClick r:id="rId2"/>
        </xdr:cNvPr>
        <xdr:cNvSpPr>
          <a:spLocks/>
        </xdr:cNvSpPr>
      </xdr:nvSpPr>
      <xdr:spPr>
        <a:xfrm>
          <a:off x="7915275" y="180975"/>
          <a:ext cx="885825" cy="533400"/>
        </a:xfrm>
        <a:prstGeom prst="rightArrow">
          <a:avLst>
            <a:gd name="adj" fmla="val 19851"/>
          </a:avLst>
        </a:prstGeom>
        <a:solidFill>
          <a:srgbClr val="759D39"/>
        </a:solidFill>
        <a:ln w="25400" cmpd="sng">
          <a:noFill/>
        </a:ln>
      </xdr:spPr>
      <xdr:txBody>
        <a:bodyPr vertOverflow="clip" wrap="square" anchor="ctr"/>
        <a:p>
          <a:pPr algn="ctr">
            <a:defRPr/>
          </a:pPr>
          <a:r>
            <a:rPr lang="en-US" cap="none" sz="1100" b="1" i="0" u="none" baseline="0">
              <a:solidFill>
                <a:srgbClr val="FFFFFF"/>
              </a:solidFill>
              <a:latin typeface="Calibri"/>
              <a:ea typeface="Calibri"/>
              <a:cs typeface="Calibri"/>
            </a:rPr>
            <a:t>Folha</a:t>
          </a:r>
          <a:r>
            <a:rPr lang="en-US" cap="none" sz="1100" b="1" i="0" u="none" baseline="0">
              <a:solidFill>
                <a:srgbClr val="FFFFFF"/>
              </a:solidFill>
              <a:latin typeface="Calibri"/>
              <a:ea typeface="Calibri"/>
              <a:cs typeface="Calibri"/>
            </a:rPr>
            <a:t> 3</a:t>
          </a:r>
        </a:p>
      </xdr:txBody>
    </xdr:sp>
    <xdr:clientData/>
  </xdr:twoCellAnchor>
  <xdr:twoCellAnchor>
    <xdr:from>
      <xdr:col>10</xdr:col>
      <xdr:colOff>457200</xdr:colOff>
      <xdr:row>3</xdr:row>
      <xdr:rowOff>200025</xdr:rowOff>
    </xdr:from>
    <xdr:to>
      <xdr:col>12</xdr:col>
      <xdr:colOff>438150</xdr:colOff>
      <xdr:row>3</xdr:row>
      <xdr:rowOff>495300</xdr:rowOff>
    </xdr:to>
    <xdr:sp>
      <xdr:nvSpPr>
        <xdr:cNvPr id="3" name="Retângulo Arredondado 5">
          <a:hlinkClick r:id="rId3"/>
        </xdr:cNvPr>
        <xdr:cNvSpPr>
          <a:spLocks/>
        </xdr:cNvSpPr>
      </xdr:nvSpPr>
      <xdr:spPr>
        <a:xfrm>
          <a:off x="7305675" y="781050"/>
          <a:ext cx="1038225" cy="295275"/>
        </a:xfrm>
        <a:prstGeom prst="roundRect">
          <a:avLst/>
        </a:prstGeom>
        <a:solidFill>
          <a:srgbClr val="376092"/>
        </a:solidFill>
        <a:ln w="25400" cmpd="sng">
          <a:noFill/>
        </a:ln>
      </xdr:spPr>
      <xdr:txBody>
        <a:bodyPr vertOverflow="clip" wrap="square" anchor="ctr"/>
        <a:p>
          <a:pPr algn="ctr">
            <a:defRPr/>
          </a:pPr>
          <a:r>
            <a:rPr lang="en-US" cap="none" sz="1100" b="1" i="0" u="none" baseline="0">
              <a:solidFill>
                <a:srgbClr val="FFFFFF"/>
              </a:solidFill>
              <a:latin typeface="Calibri"/>
              <a:ea typeface="Calibri"/>
              <a:cs typeface="Calibri"/>
            </a:rPr>
            <a:t>Terminar</a:t>
          </a:r>
        </a:p>
      </xdr:txBody>
    </xdr:sp>
    <xdr:clientData/>
  </xdr:twoCellAnchor>
  <xdr:twoCellAnchor editAs="oneCell">
    <xdr:from>
      <xdr:col>1</xdr:col>
      <xdr:colOff>371475</xdr:colOff>
      <xdr:row>3</xdr:row>
      <xdr:rowOff>85725</xdr:rowOff>
    </xdr:from>
    <xdr:to>
      <xdr:col>4</xdr:col>
      <xdr:colOff>209550</xdr:colOff>
      <xdr:row>3</xdr:row>
      <xdr:rowOff>523875</xdr:rowOff>
    </xdr:to>
    <xdr:pic>
      <xdr:nvPicPr>
        <xdr:cNvPr id="4" name="Picture 9"/>
        <xdr:cNvPicPr preferRelativeResize="1">
          <a:picLocks noChangeAspect="1"/>
        </xdr:cNvPicPr>
      </xdr:nvPicPr>
      <xdr:blipFill>
        <a:blip r:embed="rId4"/>
        <a:stretch>
          <a:fillRect/>
        </a:stretch>
      </xdr:blipFill>
      <xdr:spPr>
        <a:xfrm>
          <a:off x="752475" y="666750"/>
          <a:ext cx="1438275" cy="438150"/>
        </a:xfrm>
        <a:prstGeom prst="rect">
          <a:avLst/>
        </a:prstGeom>
        <a:noFill/>
        <a:ln w="1" cmpd="sng">
          <a:noFill/>
        </a:ln>
      </xdr:spPr>
    </xdr:pic>
    <xdr:clientData/>
  </xdr:twoCellAnchor>
  <xdr:twoCellAnchor editAs="oneCell">
    <xdr:from>
      <xdr:col>1</xdr:col>
      <xdr:colOff>371475</xdr:colOff>
      <xdr:row>3</xdr:row>
      <xdr:rowOff>28575</xdr:rowOff>
    </xdr:from>
    <xdr:to>
      <xdr:col>4</xdr:col>
      <xdr:colOff>200025</xdr:colOff>
      <xdr:row>3</xdr:row>
      <xdr:rowOff>600075</xdr:rowOff>
    </xdr:to>
    <xdr:pic>
      <xdr:nvPicPr>
        <xdr:cNvPr id="5" name="Imagem 5"/>
        <xdr:cNvPicPr preferRelativeResize="1">
          <a:picLocks noChangeAspect="1"/>
        </xdr:cNvPicPr>
      </xdr:nvPicPr>
      <xdr:blipFill>
        <a:blip r:embed="rId5"/>
        <a:stretch>
          <a:fillRect/>
        </a:stretch>
      </xdr:blipFill>
      <xdr:spPr>
        <a:xfrm>
          <a:off x="752475" y="609600"/>
          <a:ext cx="1428750" cy="571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371475</xdr:colOff>
      <xdr:row>3</xdr:row>
      <xdr:rowOff>85725</xdr:rowOff>
    </xdr:from>
    <xdr:to>
      <xdr:col>4</xdr:col>
      <xdr:colOff>209550</xdr:colOff>
      <xdr:row>3</xdr:row>
      <xdr:rowOff>523875</xdr:rowOff>
    </xdr:to>
    <xdr:pic>
      <xdr:nvPicPr>
        <xdr:cNvPr id="1" name="Picture 9"/>
        <xdr:cNvPicPr preferRelativeResize="1">
          <a:picLocks noChangeAspect="1"/>
        </xdr:cNvPicPr>
      </xdr:nvPicPr>
      <xdr:blipFill>
        <a:blip r:embed="rId1"/>
        <a:stretch>
          <a:fillRect/>
        </a:stretch>
      </xdr:blipFill>
      <xdr:spPr>
        <a:xfrm>
          <a:off x="752475" y="666750"/>
          <a:ext cx="1438275" cy="438150"/>
        </a:xfrm>
        <a:prstGeom prst="rect">
          <a:avLst/>
        </a:prstGeom>
        <a:noFill/>
        <a:ln w="1" cmpd="sng">
          <a:noFill/>
        </a:ln>
      </xdr:spPr>
    </xdr:pic>
    <xdr:clientData/>
  </xdr:twoCellAnchor>
  <xdr:twoCellAnchor>
    <xdr:from>
      <xdr:col>10</xdr:col>
      <xdr:colOff>19050</xdr:colOff>
      <xdr:row>1</xdr:row>
      <xdr:rowOff>9525</xdr:rowOff>
    </xdr:from>
    <xdr:to>
      <xdr:col>10</xdr:col>
      <xdr:colOff>904875</xdr:colOff>
      <xdr:row>3</xdr:row>
      <xdr:rowOff>152400</xdr:rowOff>
    </xdr:to>
    <xdr:sp>
      <xdr:nvSpPr>
        <xdr:cNvPr id="2" name="Seta para a esquerda 5">
          <a:hlinkClick r:id="rId2"/>
        </xdr:cNvPr>
        <xdr:cNvSpPr>
          <a:spLocks/>
        </xdr:cNvSpPr>
      </xdr:nvSpPr>
      <xdr:spPr>
        <a:xfrm>
          <a:off x="6867525" y="200025"/>
          <a:ext cx="885825" cy="533400"/>
        </a:xfrm>
        <a:prstGeom prst="leftArrow">
          <a:avLst>
            <a:gd name="adj" fmla="val -19935"/>
          </a:avLst>
        </a:prstGeom>
        <a:solidFill>
          <a:srgbClr val="E46C0A"/>
        </a:solidFill>
        <a:ln w="25400" cmpd="sng">
          <a:noFill/>
        </a:ln>
      </xdr:spPr>
      <xdr:txBody>
        <a:bodyPr vertOverflow="clip" wrap="square"/>
        <a:p>
          <a:pPr algn="ctr">
            <a:defRPr/>
          </a:pPr>
          <a:r>
            <a:rPr lang="en-US" cap="none" sz="1100" b="1" i="0" u="none" baseline="0">
              <a:solidFill>
                <a:srgbClr val="FFFFFF"/>
              </a:solidFill>
              <a:latin typeface="Calibri"/>
              <a:ea typeface="Calibri"/>
              <a:cs typeface="Calibri"/>
            </a:rPr>
            <a:t>Anterior</a:t>
          </a:r>
        </a:p>
      </xdr:txBody>
    </xdr:sp>
    <xdr:clientData/>
  </xdr:twoCellAnchor>
  <xdr:twoCellAnchor>
    <xdr:from>
      <xdr:col>12</xdr:col>
      <xdr:colOff>9525</xdr:colOff>
      <xdr:row>0</xdr:row>
      <xdr:rowOff>180975</xdr:rowOff>
    </xdr:from>
    <xdr:to>
      <xdr:col>12</xdr:col>
      <xdr:colOff>895350</xdr:colOff>
      <xdr:row>3</xdr:row>
      <xdr:rowOff>133350</xdr:rowOff>
    </xdr:to>
    <xdr:sp>
      <xdr:nvSpPr>
        <xdr:cNvPr id="3" name="Seta para a direita 3">
          <a:hlinkClick r:id="rId3"/>
        </xdr:cNvPr>
        <xdr:cNvSpPr>
          <a:spLocks/>
        </xdr:cNvSpPr>
      </xdr:nvSpPr>
      <xdr:spPr>
        <a:xfrm>
          <a:off x="7915275" y="180975"/>
          <a:ext cx="885825" cy="533400"/>
        </a:xfrm>
        <a:prstGeom prst="rightArrow">
          <a:avLst>
            <a:gd name="adj" fmla="val 19851"/>
          </a:avLst>
        </a:prstGeom>
        <a:solidFill>
          <a:srgbClr val="759D39"/>
        </a:solidFill>
        <a:ln w="25400" cmpd="sng">
          <a:noFill/>
        </a:ln>
      </xdr:spPr>
      <xdr:txBody>
        <a:bodyPr vertOverflow="clip" wrap="square" anchor="ctr"/>
        <a:p>
          <a:pPr algn="ctr">
            <a:defRPr/>
          </a:pPr>
          <a:r>
            <a:rPr lang="en-US" cap="none" sz="1100" b="1" i="0" u="none" baseline="0">
              <a:solidFill>
                <a:srgbClr val="FFFFFF"/>
              </a:solidFill>
              <a:latin typeface="Calibri"/>
              <a:ea typeface="Calibri"/>
              <a:cs typeface="Calibri"/>
            </a:rPr>
            <a:t>Folha</a:t>
          </a:r>
          <a:r>
            <a:rPr lang="en-US" cap="none" sz="1100" b="1" i="0" u="none" baseline="0">
              <a:solidFill>
                <a:srgbClr val="FFFFFF"/>
              </a:solidFill>
              <a:latin typeface="Calibri"/>
              <a:ea typeface="Calibri"/>
              <a:cs typeface="Calibri"/>
            </a:rPr>
            <a:t> 4</a:t>
          </a:r>
        </a:p>
      </xdr:txBody>
    </xdr:sp>
    <xdr:clientData/>
  </xdr:twoCellAnchor>
  <xdr:twoCellAnchor>
    <xdr:from>
      <xdr:col>10</xdr:col>
      <xdr:colOff>457200</xdr:colOff>
      <xdr:row>3</xdr:row>
      <xdr:rowOff>200025</xdr:rowOff>
    </xdr:from>
    <xdr:to>
      <xdr:col>12</xdr:col>
      <xdr:colOff>438150</xdr:colOff>
      <xdr:row>3</xdr:row>
      <xdr:rowOff>495300</xdr:rowOff>
    </xdr:to>
    <xdr:sp>
      <xdr:nvSpPr>
        <xdr:cNvPr id="4" name="Retângulo Arredondado 5">
          <a:hlinkClick r:id="rId4"/>
        </xdr:cNvPr>
        <xdr:cNvSpPr>
          <a:spLocks/>
        </xdr:cNvSpPr>
      </xdr:nvSpPr>
      <xdr:spPr>
        <a:xfrm>
          <a:off x="7305675" y="781050"/>
          <a:ext cx="1038225" cy="295275"/>
        </a:xfrm>
        <a:prstGeom prst="roundRect">
          <a:avLst/>
        </a:prstGeom>
        <a:solidFill>
          <a:srgbClr val="376092"/>
        </a:solidFill>
        <a:ln w="25400" cmpd="sng">
          <a:noFill/>
        </a:ln>
      </xdr:spPr>
      <xdr:txBody>
        <a:bodyPr vertOverflow="clip" wrap="square" anchor="ctr"/>
        <a:p>
          <a:pPr algn="ctr">
            <a:defRPr/>
          </a:pPr>
          <a:r>
            <a:rPr lang="en-US" cap="none" sz="1100" b="1" i="0" u="none" baseline="0">
              <a:solidFill>
                <a:srgbClr val="FFFFFF"/>
              </a:solidFill>
              <a:latin typeface="Calibri"/>
              <a:ea typeface="Calibri"/>
              <a:cs typeface="Calibri"/>
            </a:rPr>
            <a:t>Terminar</a:t>
          </a:r>
        </a:p>
      </xdr:txBody>
    </xdr:sp>
    <xdr:clientData/>
  </xdr:twoCellAnchor>
  <xdr:twoCellAnchor editAs="oneCell">
    <xdr:from>
      <xdr:col>1</xdr:col>
      <xdr:colOff>371475</xdr:colOff>
      <xdr:row>3</xdr:row>
      <xdr:rowOff>28575</xdr:rowOff>
    </xdr:from>
    <xdr:to>
      <xdr:col>4</xdr:col>
      <xdr:colOff>200025</xdr:colOff>
      <xdr:row>3</xdr:row>
      <xdr:rowOff>600075</xdr:rowOff>
    </xdr:to>
    <xdr:pic>
      <xdr:nvPicPr>
        <xdr:cNvPr id="5" name="Imagem 8"/>
        <xdr:cNvPicPr preferRelativeResize="1">
          <a:picLocks noChangeAspect="1"/>
        </xdr:cNvPicPr>
      </xdr:nvPicPr>
      <xdr:blipFill>
        <a:blip r:embed="rId5"/>
        <a:stretch>
          <a:fillRect/>
        </a:stretch>
      </xdr:blipFill>
      <xdr:spPr>
        <a:xfrm>
          <a:off x="752475" y="609600"/>
          <a:ext cx="1428750" cy="571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371475</xdr:colOff>
      <xdr:row>3</xdr:row>
      <xdr:rowOff>85725</xdr:rowOff>
    </xdr:from>
    <xdr:to>
      <xdr:col>4</xdr:col>
      <xdr:colOff>209550</xdr:colOff>
      <xdr:row>3</xdr:row>
      <xdr:rowOff>523875</xdr:rowOff>
    </xdr:to>
    <xdr:pic>
      <xdr:nvPicPr>
        <xdr:cNvPr id="1" name="Picture 9"/>
        <xdr:cNvPicPr preferRelativeResize="1">
          <a:picLocks noChangeAspect="1"/>
        </xdr:cNvPicPr>
      </xdr:nvPicPr>
      <xdr:blipFill>
        <a:blip r:embed="rId1"/>
        <a:stretch>
          <a:fillRect/>
        </a:stretch>
      </xdr:blipFill>
      <xdr:spPr>
        <a:xfrm>
          <a:off x="752475" y="666750"/>
          <a:ext cx="1438275" cy="438150"/>
        </a:xfrm>
        <a:prstGeom prst="rect">
          <a:avLst/>
        </a:prstGeom>
        <a:noFill/>
        <a:ln w="1" cmpd="sng">
          <a:noFill/>
        </a:ln>
      </xdr:spPr>
    </xdr:pic>
    <xdr:clientData/>
  </xdr:twoCellAnchor>
  <xdr:twoCellAnchor>
    <xdr:from>
      <xdr:col>10</xdr:col>
      <xdr:colOff>19050</xdr:colOff>
      <xdr:row>1</xdr:row>
      <xdr:rowOff>9525</xdr:rowOff>
    </xdr:from>
    <xdr:to>
      <xdr:col>10</xdr:col>
      <xdr:colOff>904875</xdr:colOff>
      <xdr:row>3</xdr:row>
      <xdr:rowOff>152400</xdr:rowOff>
    </xdr:to>
    <xdr:sp>
      <xdr:nvSpPr>
        <xdr:cNvPr id="2" name="Seta para a esquerda 5">
          <a:hlinkClick r:id="rId2"/>
        </xdr:cNvPr>
        <xdr:cNvSpPr>
          <a:spLocks/>
        </xdr:cNvSpPr>
      </xdr:nvSpPr>
      <xdr:spPr>
        <a:xfrm>
          <a:off x="6867525" y="200025"/>
          <a:ext cx="885825" cy="533400"/>
        </a:xfrm>
        <a:prstGeom prst="leftArrow">
          <a:avLst>
            <a:gd name="adj" fmla="val -19935"/>
          </a:avLst>
        </a:prstGeom>
        <a:solidFill>
          <a:srgbClr val="E46C0A"/>
        </a:solidFill>
        <a:ln w="25400" cmpd="sng">
          <a:noFill/>
        </a:ln>
      </xdr:spPr>
      <xdr:txBody>
        <a:bodyPr vertOverflow="clip" wrap="square"/>
        <a:p>
          <a:pPr algn="ctr">
            <a:defRPr/>
          </a:pPr>
          <a:r>
            <a:rPr lang="en-US" cap="none" sz="1100" b="1" i="0" u="none" baseline="0">
              <a:solidFill>
                <a:srgbClr val="FFFFFF"/>
              </a:solidFill>
              <a:latin typeface="Calibri"/>
              <a:ea typeface="Calibri"/>
              <a:cs typeface="Calibri"/>
            </a:rPr>
            <a:t>Anterior</a:t>
          </a:r>
        </a:p>
      </xdr:txBody>
    </xdr:sp>
    <xdr:clientData/>
  </xdr:twoCellAnchor>
  <xdr:twoCellAnchor>
    <xdr:from>
      <xdr:col>12</xdr:col>
      <xdr:colOff>9525</xdr:colOff>
      <xdr:row>0</xdr:row>
      <xdr:rowOff>180975</xdr:rowOff>
    </xdr:from>
    <xdr:to>
      <xdr:col>12</xdr:col>
      <xdr:colOff>895350</xdr:colOff>
      <xdr:row>3</xdr:row>
      <xdr:rowOff>133350</xdr:rowOff>
    </xdr:to>
    <xdr:sp>
      <xdr:nvSpPr>
        <xdr:cNvPr id="3" name="Seta para a direita 3">
          <a:hlinkClick r:id="rId3"/>
        </xdr:cNvPr>
        <xdr:cNvSpPr>
          <a:spLocks/>
        </xdr:cNvSpPr>
      </xdr:nvSpPr>
      <xdr:spPr>
        <a:xfrm>
          <a:off x="7915275" y="180975"/>
          <a:ext cx="885825" cy="533400"/>
        </a:xfrm>
        <a:prstGeom prst="rightArrow">
          <a:avLst>
            <a:gd name="adj" fmla="val 19851"/>
          </a:avLst>
        </a:prstGeom>
        <a:solidFill>
          <a:srgbClr val="759D39"/>
        </a:solidFill>
        <a:ln w="25400" cmpd="sng">
          <a:noFill/>
        </a:ln>
      </xdr:spPr>
      <xdr:txBody>
        <a:bodyPr vertOverflow="clip" wrap="square" anchor="ctr"/>
        <a:p>
          <a:pPr algn="ctr">
            <a:defRPr/>
          </a:pPr>
          <a:r>
            <a:rPr lang="en-US" cap="none" sz="1100" b="1" i="0" u="none" baseline="0">
              <a:solidFill>
                <a:srgbClr val="FFFFFF"/>
              </a:solidFill>
              <a:latin typeface="Calibri"/>
              <a:ea typeface="Calibri"/>
              <a:cs typeface="Calibri"/>
            </a:rPr>
            <a:t>Folha 5</a:t>
          </a:r>
        </a:p>
      </xdr:txBody>
    </xdr:sp>
    <xdr:clientData/>
  </xdr:twoCellAnchor>
  <xdr:twoCellAnchor>
    <xdr:from>
      <xdr:col>10</xdr:col>
      <xdr:colOff>457200</xdr:colOff>
      <xdr:row>3</xdr:row>
      <xdr:rowOff>200025</xdr:rowOff>
    </xdr:from>
    <xdr:to>
      <xdr:col>12</xdr:col>
      <xdr:colOff>438150</xdr:colOff>
      <xdr:row>3</xdr:row>
      <xdr:rowOff>495300</xdr:rowOff>
    </xdr:to>
    <xdr:sp>
      <xdr:nvSpPr>
        <xdr:cNvPr id="4" name="Retângulo Arredondado 5">
          <a:hlinkClick r:id="rId4"/>
        </xdr:cNvPr>
        <xdr:cNvSpPr>
          <a:spLocks/>
        </xdr:cNvSpPr>
      </xdr:nvSpPr>
      <xdr:spPr>
        <a:xfrm>
          <a:off x="7305675" y="781050"/>
          <a:ext cx="1038225" cy="295275"/>
        </a:xfrm>
        <a:prstGeom prst="roundRect">
          <a:avLst/>
        </a:prstGeom>
        <a:solidFill>
          <a:srgbClr val="376092"/>
        </a:solidFill>
        <a:ln w="25400" cmpd="sng">
          <a:noFill/>
        </a:ln>
      </xdr:spPr>
      <xdr:txBody>
        <a:bodyPr vertOverflow="clip" wrap="square" anchor="ctr"/>
        <a:p>
          <a:pPr algn="ctr">
            <a:defRPr/>
          </a:pPr>
          <a:r>
            <a:rPr lang="en-US" cap="none" sz="1100" b="1" i="0" u="none" baseline="0">
              <a:solidFill>
                <a:srgbClr val="FFFFFF"/>
              </a:solidFill>
              <a:latin typeface="Calibri"/>
              <a:ea typeface="Calibri"/>
              <a:cs typeface="Calibri"/>
            </a:rPr>
            <a:t>Terminar</a:t>
          </a:r>
        </a:p>
      </xdr:txBody>
    </xdr:sp>
    <xdr:clientData/>
  </xdr:twoCellAnchor>
  <xdr:twoCellAnchor editAs="oneCell">
    <xdr:from>
      <xdr:col>1</xdr:col>
      <xdr:colOff>371475</xdr:colOff>
      <xdr:row>3</xdr:row>
      <xdr:rowOff>28575</xdr:rowOff>
    </xdr:from>
    <xdr:to>
      <xdr:col>4</xdr:col>
      <xdr:colOff>200025</xdr:colOff>
      <xdr:row>3</xdr:row>
      <xdr:rowOff>600075</xdr:rowOff>
    </xdr:to>
    <xdr:pic>
      <xdr:nvPicPr>
        <xdr:cNvPr id="5" name="Imagem 9"/>
        <xdr:cNvPicPr preferRelativeResize="1">
          <a:picLocks noChangeAspect="1"/>
        </xdr:cNvPicPr>
      </xdr:nvPicPr>
      <xdr:blipFill>
        <a:blip r:embed="rId5"/>
        <a:stretch>
          <a:fillRect/>
        </a:stretch>
      </xdr:blipFill>
      <xdr:spPr>
        <a:xfrm>
          <a:off x="752475" y="609600"/>
          <a:ext cx="1428750" cy="571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371475</xdr:colOff>
      <xdr:row>3</xdr:row>
      <xdr:rowOff>85725</xdr:rowOff>
    </xdr:from>
    <xdr:to>
      <xdr:col>4</xdr:col>
      <xdr:colOff>209550</xdr:colOff>
      <xdr:row>3</xdr:row>
      <xdr:rowOff>523875</xdr:rowOff>
    </xdr:to>
    <xdr:pic>
      <xdr:nvPicPr>
        <xdr:cNvPr id="1" name="Picture 9"/>
        <xdr:cNvPicPr preferRelativeResize="1">
          <a:picLocks noChangeAspect="1"/>
        </xdr:cNvPicPr>
      </xdr:nvPicPr>
      <xdr:blipFill>
        <a:blip r:embed="rId1"/>
        <a:stretch>
          <a:fillRect/>
        </a:stretch>
      </xdr:blipFill>
      <xdr:spPr>
        <a:xfrm>
          <a:off x="752475" y="666750"/>
          <a:ext cx="1438275" cy="438150"/>
        </a:xfrm>
        <a:prstGeom prst="rect">
          <a:avLst/>
        </a:prstGeom>
        <a:noFill/>
        <a:ln w="1" cmpd="sng">
          <a:noFill/>
        </a:ln>
      </xdr:spPr>
    </xdr:pic>
    <xdr:clientData/>
  </xdr:twoCellAnchor>
  <xdr:twoCellAnchor>
    <xdr:from>
      <xdr:col>10</xdr:col>
      <xdr:colOff>19050</xdr:colOff>
      <xdr:row>1</xdr:row>
      <xdr:rowOff>9525</xdr:rowOff>
    </xdr:from>
    <xdr:to>
      <xdr:col>10</xdr:col>
      <xdr:colOff>904875</xdr:colOff>
      <xdr:row>3</xdr:row>
      <xdr:rowOff>152400</xdr:rowOff>
    </xdr:to>
    <xdr:sp>
      <xdr:nvSpPr>
        <xdr:cNvPr id="2" name="Seta para a esquerda 5">
          <a:hlinkClick r:id="rId2"/>
        </xdr:cNvPr>
        <xdr:cNvSpPr>
          <a:spLocks/>
        </xdr:cNvSpPr>
      </xdr:nvSpPr>
      <xdr:spPr>
        <a:xfrm>
          <a:off x="6867525" y="200025"/>
          <a:ext cx="885825" cy="533400"/>
        </a:xfrm>
        <a:prstGeom prst="leftArrow">
          <a:avLst>
            <a:gd name="adj" fmla="val -19935"/>
          </a:avLst>
        </a:prstGeom>
        <a:solidFill>
          <a:srgbClr val="E46C0A"/>
        </a:solidFill>
        <a:ln w="25400" cmpd="sng">
          <a:noFill/>
        </a:ln>
      </xdr:spPr>
      <xdr:txBody>
        <a:bodyPr vertOverflow="clip" wrap="square"/>
        <a:p>
          <a:pPr algn="ctr">
            <a:defRPr/>
          </a:pPr>
          <a:r>
            <a:rPr lang="en-US" cap="none" sz="1100" b="1" i="0" u="none" baseline="0">
              <a:solidFill>
                <a:srgbClr val="FFFFFF"/>
              </a:solidFill>
              <a:latin typeface="Calibri"/>
              <a:ea typeface="Calibri"/>
              <a:cs typeface="Calibri"/>
            </a:rPr>
            <a:t>Anterior</a:t>
          </a:r>
        </a:p>
      </xdr:txBody>
    </xdr:sp>
    <xdr:clientData/>
  </xdr:twoCellAnchor>
  <xdr:twoCellAnchor>
    <xdr:from>
      <xdr:col>12</xdr:col>
      <xdr:colOff>9525</xdr:colOff>
      <xdr:row>0</xdr:row>
      <xdr:rowOff>180975</xdr:rowOff>
    </xdr:from>
    <xdr:to>
      <xdr:col>12</xdr:col>
      <xdr:colOff>895350</xdr:colOff>
      <xdr:row>3</xdr:row>
      <xdr:rowOff>133350</xdr:rowOff>
    </xdr:to>
    <xdr:sp>
      <xdr:nvSpPr>
        <xdr:cNvPr id="3" name="Seta para a direita 3">
          <a:hlinkClick r:id="rId3"/>
        </xdr:cNvPr>
        <xdr:cNvSpPr>
          <a:spLocks/>
        </xdr:cNvSpPr>
      </xdr:nvSpPr>
      <xdr:spPr>
        <a:xfrm>
          <a:off x="7915275" y="180975"/>
          <a:ext cx="885825" cy="533400"/>
        </a:xfrm>
        <a:prstGeom prst="rightArrow">
          <a:avLst>
            <a:gd name="adj" fmla="val 19851"/>
          </a:avLst>
        </a:prstGeom>
        <a:solidFill>
          <a:srgbClr val="759D39"/>
        </a:solidFill>
        <a:ln w="25400" cmpd="sng">
          <a:noFill/>
        </a:ln>
      </xdr:spPr>
      <xdr:txBody>
        <a:bodyPr vertOverflow="clip" wrap="square" anchor="ctr"/>
        <a:p>
          <a:pPr algn="ctr">
            <a:defRPr/>
          </a:pPr>
          <a:r>
            <a:rPr lang="en-US" cap="none" sz="1100" b="1" i="0" u="none" baseline="0">
              <a:solidFill>
                <a:srgbClr val="FFFFFF"/>
              </a:solidFill>
              <a:latin typeface="Calibri"/>
              <a:ea typeface="Calibri"/>
              <a:cs typeface="Calibri"/>
            </a:rPr>
            <a:t>Folha 6</a:t>
          </a:r>
        </a:p>
      </xdr:txBody>
    </xdr:sp>
    <xdr:clientData/>
  </xdr:twoCellAnchor>
  <xdr:twoCellAnchor>
    <xdr:from>
      <xdr:col>10</xdr:col>
      <xdr:colOff>457200</xdr:colOff>
      <xdr:row>3</xdr:row>
      <xdr:rowOff>200025</xdr:rowOff>
    </xdr:from>
    <xdr:to>
      <xdr:col>12</xdr:col>
      <xdr:colOff>438150</xdr:colOff>
      <xdr:row>3</xdr:row>
      <xdr:rowOff>495300</xdr:rowOff>
    </xdr:to>
    <xdr:sp>
      <xdr:nvSpPr>
        <xdr:cNvPr id="4" name="Retângulo Arredondado 5">
          <a:hlinkClick r:id="rId4"/>
        </xdr:cNvPr>
        <xdr:cNvSpPr>
          <a:spLocks/>
        </xdr:cNvSpPr>
      </xdr:nvSpPr>
      <xdr:spPr>
        <a:xfrm>
          <a:off x="7305675" y="781050"/>
          <a:ext cx="1038225" cy="295275"/>
        </a:xfrm>
        <a:prstGeom prst="roundRect">
          <a:avLst/>
        </a:prstGeom>
        <a:solidFill>
          <a:srgbClr val="376092"/>
        </a:solidFill>
        <a:ln w="25400" cmpd="sng">
          <a:noFill/>
        </a:ln>
      </xdr:spPr>
      <xdr:txBody>
        <a:bodyPr vertOverflow="clip" wrap="square" anchor="ctr"/>
        <a:p>
          <a:pPr algn="ctr">
            <a:defRPr/>
          </a:pPr>
          <a:r>
            <a:rPr lang="en-US" cap="none" sz="1100" b="1" i="0" u="none" baseline="0">
              <a:solidFill>
                <a:srgbClr val="FFFFFF"/>
              </a:solidFill>
              <a:latin typeface="Calibri"/>
              <a:ea typeface="Calibri"/>
              <a:cs typeface="Calibri"/>
            </a:rPr>
            <a:t>Terminar</a:t>
          </a:r>
        </a:p>
      </xdr:txBody>
    </xdr:sp>
    <xdr:clientData/>
  </xdr:twoCellAnchor>
  <xdr:twoCellAnchor editAs="oneCell">
    <xdr:from>
      <xdr:col>1</xdr:col>
      <xdr:colOff>371475</xdr:colOff>
      <xdr:row>3</xdr:row>
      <xdr:rowOff>28575</xdr:rowOff>
    </xdr:from>
    <xdr:to>
      <xdr:col>4</xdr:col>
      <xdr:colOff>200025</xdr:colOff>
      <xdr:row>3</xdr:row>
      <xdr:rowOff>600075</xdr:rowOff>
    </xdr:to>
    <xdr:pic>
      <xdr:nvPicPr>
        <xdr:cNvPr id="5" name="Imagem 5"/>
        <xdr:cNvPicPr preferRelativeResize="1">
          <a:picLocks noChangeAspect="1"/>
        </xdr:cNvPicPr>
      </xdr:nvPicPr>
      <xdr:blipFill>
        <a:blip r:embed="rId5"/>
        <a:stretch>
          <a:fillRect/>
        </a:stretch>
      </xdr:blipFill>
      <xdr:spPr>
        <a:xfrm>
          <a:off x="752475" y="609600"/>
          <a:ext cx="1428750" cy="571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371475</xdr:colOff>
      <xdr:row>3</xdr:row>
      <xdr:rowOff>85725</xdr:rowOff>
    </xdr:from>
    <xdr:to>
      <xdr:col>4</xdr:col>
      <xdr:colOff>209550</xdr:colOff>
      <xdr:row>3</xdr:row>
      <xdr:rowOff>523875</xdr:rowOff>
    </xdr:to>
    <xdr:pic>
      <xdr:nvPicPr>
        <xdr:cNvPr id="1" name="Picture 9"/>
        <xdr:cNvPicPr preferRelativeResize="1">
          <a:picLocks noChangeAspect="1"/>
        </xdr:cNvPicPr>
      </xdr:nvPicPr>
      <xdr:blipFill>
        <a:blip r:embed="rId1"/>
        <a:stretch>
          <a:fillRect/>
        </a:stretch>
      </xdr:blipFill>
      <xdr:spPr>
        <a:xfrm>
          <a:off x="752475" y="666750"/>
          <a:ext cx="1438275" cy="438150"/>
        </a:xfrm>
        <a:prstGeom prst="rect">
          <a:avLst/>
        </a:prstGeom>
        <a:noFill/>
        <a:ln w="1" cmpd="sng">
          <a:noFill/>
        </a:ln>
      </xdr:spPr>
    </xdr:pic>
    <xdr:clientData/>
  </xdr:twoCellAnchor>
  <xdr:twoCellAnchor>
    <xdr:from>
      <xdr:col>10</xdr:col>
      <xdr:colOff>19050</xdr:colOff>
      <xdr:row>1</xdr:row>
      <xdr:rowOff>9525</xdr:rowOff>
    </xdr:from>
    <xdr:to>
      <xdr:col>10</xdr:col>
      <xdr:colOff>904875</xdr:colOff>
      <xdr:row>3</xdr:row>
      <xdr:rowOff>152400</xdr:rowOff>
    </xdr:to>
    <xdr:sp>
      <xdr:nvSpPr>
        <xdr:cNvPr id="2" name="Seta para a esquerda 5">
          <a:hlinkClick r:id="rId2"/>
        </xdr:cNvPr>
        <xdr:cNvSpPr>
          <a:spLocks/>
        </xdr:cNvSpPr>
      </xdr:nvSpPr>
      <xdr:spPr>
        <a:xfrm>
          <a:off x="6867525" y="200025"/>
          <a:ext cx="885825" cy="533400"/>
        </a:xfrm>
        <a:prstGeom prst="leftArrow">
          <a:avLst>
            <a:gd name="adj" fmla="val -19935"/>
          </a:avLst>
        </a:prstGeom>
        <a:solidFill>
          <a:srgbClr val="E46C0A"/>
        </a:solidFill>
        <a:ln w="25400" cmpd="sng">
          <a:noFill/>
        </a:ln>
      </xdr:spPr>
      <xdr:txBody>
        <a:bodyPr vertOverflow="clip" wrap="square"/>
        <a:p>
          <a:pPr algn="ctr">
            <a:defRPr/>
          </a:pPr>
          <a:r>
            <a:rPr lang="en-US" cap="none" sz="1100" b="1" i="0" u="none" baseline="0">
              <a:solidFill>
                <a:srgbClr val="FFFFFF"/>
              </a:solidFill>
              <a:latin typeface="Calibri"/>
              <a:ea typeface="Calibri"/>
              <a:cs typeface="Calibri"/>
            </a:rPr>
            <a:t>Anterior</a:t>
          </a:r>
        </a:p>
      </xdr:txBody>
    </xdr:sp>
    <xdr:clientData/>
  </xdr:twoCellAnchor>
  <xdr:twoCellAnchor>
    <xdr:from>
      <xdr:col>12</xdr:col>
      <xdr:colOff>9525</xdr:colOff>
      <xdr:row>0</xdr:row>
      <xdr:rowOff>180975</xdr:rowOff>
    </xdr:from>
    <xdr:to>
      <xdr:col>12</xdr:col>
      <xdr:colOff>895350</xdr:colOff>
      <xdr:row>3</xdr:row>
      <xdr:rowOff>133350</xdr:rowOff>
    </xdr:to>
    <xdr:sp>
      <xdr:nvSpPr>
        <xdr:cNvPr id="3" name="Seta para a direita 3">
          <a:hlinkClick r:id="rId3"/>
        </xdr:cNvPr>
        <xdr:cNvSpPr>
          <a:spLocks/>
        </xdr:cNvSpPr>
      </xdr:nvSpPr>
      <xdr:spPr>
        <a:xfrm>
          <a:off x="7915275" y="180975"/>
          <a:ext cx="885825" cy="533400"/>
        </a:xfrm>
        <a:prstGeom prst="rightArrow">
          <a:avLst>
            <a:gd name="adj" fmla="val 19851"/>
          </a:avLst>
        </a:prstGeom>
        <a:solidFill>
          <a:srgbClr val="759D39"/>
        </a:solidFill>
        <a:ln w="25400" cmpd="sng">
          <a:noFill/>
        </a:ln>
      </xdr:spPr>
      <xdr:txBody>
        <a:bodyPr vertOverflow="clip" wrap="square" anchor="ctr"/>
        <a:p>
          <a:pPr algn="ctr">
            <a:defRPr/>
          </a:pPr>
          <a:r>
            <a:rPr lang="en-US" cap="none" sz="1100" b="1" i="0" u="none" baseline="0">
              <a:solidFill>
                <a:srgbClr val="FFFFFF"/>
              </a:solidFill>
              <a:latin typeface="Calibri"/>
              <a:ea typeface="Calibri"/>
              <a:cs typeface="Calibri"/>
            </a:rPr>
            <a:t>Resumo</a:t>
          </a:r>
        </a:p>
      </xdr:txBody>
    </xdr:sp>
    <xdr:clientData/>
  </xdr:twoCellAnchor>
  <xdr:twoCellAnchor>
    <xdr:from>
      <xdr:col>10</xdr:col>
      <xdr:colOff>457200</xdr:colOff>
      <xdr:row>3</xdr:row>
      <xdr:rowOff>200025</xdr:rowOff>
    </xdr:from>
    <xdr:to>
      <xdr:col>12</xdr:col>
      <xdr:colOff>438150</xdr:colOff>
      <xdr:row>3</xdr:row>
      <xdr:rowOff>495300</xdr:rowOff>
    </xdr:to>
    <xdr:sp>
      <xdr:nvSpPr>
        <xdr:cNvPr id="4" name="Retângulo Arredondado 5">
          <a:hlinkClick r:id="rId4"/>
        </xdr:cNvPr>
        <xdr:cNvSpPr>
          <a:spLocks/>
        </xdr:cNvSpPr>
      </xdr:nvSpPr>
      <xdr:spPr>
        <a:xfrm>
          <a:off x="7305675" y="781050"/>
          <a:ext cx="1038225" cy="295275"/>
        </a:xfrm>
        <a:prstGeom prst="roundRect">
          <a:avLst/>
        </a:prstGeom>
        <a:solidFill>
          <a:srgbClr val="376092"/>
        </a:solidFill>
        <a:ln w="25400" cmpd="sng">
          <a:noFill/>
        </a:ln>
      </xdr:spPr>
      <xdr:txBody>
        <a:bodyPr vertOverflow="clip" wrap="square" anchor="ctr"/>
        <a:p>
          <a:pPr algn="ctr">
            <a:defRPr/>
          </a:pPr>
          <a:r>
            <a:rPr lang="en-US" cap="none" sz="1100" b="1" i="0" u="none" baseline="0">
              <a:solidFill>
                <a:srgbClr val="FFFFFF"/>
              </a:solidFill>
              <a:latin typeface="Calibri"/>
              <a:ea typeface="Calibri"/>
              <a:cs typeface="Calibri"/>
            </a:rPr>
            <a:t>Terminar</a:t>
          </a:r>
        </a:p>
      </xdr:txBody>
    </xdr:sp>
    <xdr:clientData/>
  </xdr:twoCellAnchor>
  <xdr:twoCellAnchor editAs="oneCell">
    <xdr:from>
      <xdr:col>1</xdr:col>
      <xdr:colOff>371475</xdr:colOff>
      <xdr:row>3</xdr:row>
      <xdr:rowOff>28575</xdr:rowOff>
    </xdr:from>
    <xdr:to>
      <xdr:col>4</xdr:col>
      <xdr:colOff>200025</xdr:colOff>
      <xdr:row>3</xdr:row>
      <xdr:rowOff>600075</xdr:rowOff>
    </xdr:to>
    <xdr:pic>
      <xdr:nvPicPr>
        <xdr:cNvPr id="5" name="Imagem 5"/>
        <xdr:cNvPicPr preferRelativeResize="1">
          <a:picLocks noChangeAspect="1"/>
        </xdr:cNvPicPr>
      </xdr:nvPicPr>
      <xdr:blipFill>
        <a:blip r:embed="rId5"/>
        <a:stretch>
          <a:fillRect/>
        </a:stretch>
      </xdr:blipFill>
      <xdr:spPr>
        <a:xfrm>
          <a:off x="752475" y="609600"/>
          <a:ext cx="142875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ilha1">
    <tabColor rgb="FF60812F"/>
  </sheetPr>
  <dimension ref="A1:L36"/>
  <sheetViews>
    <sheetView showGridLines="0" showRowColHeaders="0" tabSelected="1" zoomScalePageLayoutView="0" workbookViewId="0" topLeftCell="A1">
      <selection activeCell="J5" sqref="J5"/>
    </sheetView>
  </sheetViews>
  <sheetFormatPr defaultColWidth="0" defaultRowHeight="15" customHeight="1" zeroHeight="1"/>
  <cols>
    <col min="1" max="1" width="5.7109375" style="0" customWidth="1"/>
    <col min="2" max="2" width="6.28125" style="0" bestFit="1" customWidth="1"/>
    <col min="3" max="3" width="8.7109375" style="0" bestFit="1" customWidth="1"/>
    <col min="4" max="4" width="9.00390625" style="0" bestFit="1" customWidth="1"/>
    <col min="5" max="5" width="9.00390625" style="0" customWidth="1"/>
    <col min="6" max="7" width="13.421875" style="0" bestFit="1" customWidth="1"/>
    <col min="8" max="8" width="26.7109375" style="0" customWidth="1"/>
    <col min="9" max="9" width="8.28125" style="0" bestFit="1" customWidth="1"/>
    <col min="10" max="10" width="5.7109375" style="0" customWidth="1"/>
    <col min="11" max="11" width="9.140625" style="0" customWidth="1"/>
    <col min="12" max="12" width="4.8515625" style="0" hidden="1" customWidth="1"/>
    <col min="13" max="16384" width="9.140625" style="0" hidden="1" customWidth="1"/>
  </cols>
  <sheetData>
    <row r="1" spans="1:11" ht="15">
      <c r="A1" s="5"/>
      <c r="B1" s="5"/>
      <c r="C1" s="5"/>
      <c r="D1" s="5"/>
      <c r="E1" s="5"/>
      <c r="F1" s="5"/>
      <c r="G1" s="5"/>
      <c r="H1" s="5"/>
      <c r="I1" s="5"/>
      <c r="J1" s="5"/>
      <c r="K1" s="5"/>
    </row>
    <row r="2" spans="1:11" ht="49.5" customHeight="1">
      <c r="A2" s="5"/>
      <c r="B2" s="5"/>
      <c r="C2" s="35"/>
      <c r="D2" s="35"/>
      <c r="E2" s="35"/>
      <c r="F2" s="144" t="s">
        <v>62</v>
      </c>
      <c r="G2" s="145"/>
      <c r="H2" s="145"/>
      <c r="I2" s="145"/>
      <c r="J2" s="5"/>
      <c r="K2" s="5"/>
    </row>
    <row r="3" spans="1:12" ht="15">
      <c r="A3" s="5"/>
      <c r="B3" s="23"/>
      <c r="C3" s="23"/>
      <c r="D3" s="23"/>
      <c r="E3" s="23"/>
      <c r="F3" s="23"/>
      <c r="G3" s="23"/>
      <c r="H3" s="23"/>
      <c r="I3" s="23"/>
      <c r="J3" s="5"/>
      <c r="K3" s="5"/>
      <c r="L3" s="5"/>
    </row>
    <row r="4" spans="1:11" ht="15" customHeight="1">
      <c r="A4" s="5"/>
      <c r="B4" s="5"/>
      <c r="C4" s="5"/>
      <c r="D4" s="5"/>
      <c r="E4" s="5"/>
      <c r="F4" s="5"/>
      <c r="G4" s="5"/>
      <c r="H4" s="5"/>
      <c r="I4" s="5"/>
      <c r="J4" s="5"/>
      <c r="K4" s="5"/>
    </row>
    <row r="5" spans="1:11" ht="15" customHeight="1">
      <c r="A5" s="5"/>
      <c r="B5" s="5"/>
      <c r="C5" s="39" t="s">
        <v>63</v>
      </c>
      <c r="D5" s="39"/>
      <c r="E5" s="40"/>
      <c r="F5" s="5"/>
      <c r="G5" s="5"/>
      <c r="H5" s="5"/>
      <c r="I5" s="5"/>
      <c r="J5" s="5"/>
      <c r="K5" s="5"/>
    </row>
    <row r="6" spans="3:5" ht="15" customHeight="1">
      <c r="C6" s="38" t="s">
        <v>64</v>
      </c>
      <c r="D6" s="38"/>
      <c r="E6" s="37"/>
    </row>
    <row r="7" ht="15" customHeight="1"/>
    <row r="8" spans="3:9" ht="15" customHeight="1">
      <c r="C8" s="147" t="s">
        <v>124</v>
      </c>
      <c r="D8" s="147"/>
      <c r="E8" s="147"/>
      <c r="F8" s="147"/>
      <c r="G8" s="147"/>
      <c r="H8" s="147"/>
      <c r="I8" s="147"/>
    </row>
    <row r="9" spans="3:9" ht="15" customHeight="1">
      <c r="C9" s="147"/>
      <c r="D9" s="147"/>
      <c r="E9" s="147"/>
      <c r="F9" s="147"/>
      <c r="G9" s="147"/>
      <c r="H9" s="147"/>
      <c r="I9" s="147"/>
    </row>
    <row r="10" spans="3:9" ht="15" customHeight="1">
      <c r="C10" s="147"/>
      <c r="D10" s="147"/>
      <c r="E10" s="147"/>
      <c r="F10" s="147"/>
      <c r="G10" s="147"/>
      <c r="H10" s="147"/>
      <c r="I10" s="147"/>
    </row>
    <row r="11" spans="3:9" ht="31.5" customHeight="1">
      <c r="C11" s="147"/>
      <c r="D11" s="147"/>
      <c r="E11" s="147"/>
      <c r="F11" s="147"/>
      <c r="G11" s="147"/>
      <c r="H11" s="147"/>
      <c r="I11" s="147"/>
    </row>
    <row r="12" spans="3:9" ht="15" customHeight="1">
      <c r="C12" s="36"/>
      <c r="D12" s="36"/>
      <c r="E12" s="36"/>
      <c r="F12" s="36"/>
      <c r="G12" s="36"/>
      <c r="H12" s="36"/>
      <c r="I12" s="36"/>
    </row>
    <row r="13" spans="3:9" ht="15" customHeight="1">
      <c r="C13" s="147" t="s">
        <v>76</v>
      </c>
      <c r="D13" s="147"/>
      <c r="E13" s="147"/>
      <c r="F13" s="147"/>
      <c r="G13" s="147"/>
      <c r="H13" s="147"/>
      <c r="I13" s="147"/>
    </row>
    <row r="14" spans="3:9" ht="15" customHeight="1">
      <c r="C14" s="147"/>
      <c r="D14" s="147"/>
      <c r="E14" s="147"/>
      <c r="F14" s="147"/>
      <c r="G14" s="147"/>
      <c r="H14" s="147"/>
      <c r="I14" s="147"/>
    </row>
    <row r="15" spans="3:9" ht="15" customHeight="1">
      <c r="C15" s="147"/>
      <c r="D15" s="147"/>
      <c r="E15" s="147"/>
      <c r="F15" s="147"/>
      <c r="G15" s="147"/>
      <c r="H15" s="147"/>
      <c r="I15" s="147"/>
    </row>
    <row r="16" spans="3:9" ht="15" customHeight="1">
      <c r="C16" s="147"/>
      <c r="D16" s="147"/>
      <c r="E16" s="147"/>
      <c r="F16" s="147"/>
      <c r="G16" s="147"/>
      <c r="H16" s="147"/>
      <c r="I16" s="147"/>
    </row>
    <row r="17" spans="3:9" ht="15" customHeight="1">
      <c r="C17" s="37"/>
      <c r="D17" s="37"/>
      <c r="E17" s="37"/>
      <c r="F17" s="37"/>
      <c r="G17" s="37"/>
      <c r="H17" s="37"/>
      <c r="I17" s="37"/>
    </row>
    <row r="18" spans="3:9" ht="15" customHeight="1">
      <c r="C18" s="148" t="s">
        <v>65</v>
      </c>
      <c r="D18" s="148"/>
      <c r="E18" s="148"/>
      <c r="F18" s="148"/>
      <c r="G18" s="148"/>
      <c r="H18" s="148"/>
      <c r="I18" s="148"/>
    </row>
    <row r="19" spans="3:9" ht="15" customHeight="1">
      <c r="C19" s="148"/>
      <c r="D19" s="148"/>
      <c r="E19" s="148"/>
      <c r="F19" s="148"/>
      <c r="G19" s="148"/>
      <c r="H19" s="148"/>
      <c r="I19" s="148"/>
    </row>
    <row r="20" spans="3:9" ht="15" customHeight="1">
      <c r="C20" s="70"/>
      <c r="D20" s="70"/>
      <c r="E20" s="70"/>
      <c r="F20" s="70"/>
      <c r="G20" s="70"/>
      <c r="H20" s="70"/>
      <c r="I20" s="70"/>
    </row>
    <row r="21" spans="3:9" ht="15" customHeight="1">
      <c r="C21" s="149" t="s">
        <v>66</v>
      </c>
      <c r="D21" s="149"/>
      <c r="E21" s="149"/>
      <c r="F21" s="149"/>
      <c r="G21" s="149"/>
      <c r="H21" s="70"/>
      <c r="I21" s="70"/>
    </row>
    <row r="22" spans="3:9" ht="15" customHeight="1">
      <c r="C22" s="149"/>
      <c r="D22" s="149"/>
      <c r="E22" s="149"/>
      <c r="F22" s="149"/>
      <c r="G22" s="149"/>
      <c r="H22" s="70"/>
      <c r="I22" s="70"/>
    </row>
    <row r="23" spans="3:9" ht="15" customHeight="1">
      <c r="C23" s="71"/>
      <c r="D23" s="71"/>
      <c r="E23" s="71"/>
      <c r="F23" s="71"/>
      <c r="G23" s="71"/>
      <c r="H23" s="71"/>
      <c r="I23" s="71"/>
    </row>
    <row r="24" ht="15" customHeight="1"/>
    <row r="25" ht="15" customHeight="1"/>
    <row r="36" spans="1:11" s="42" customFormat="1" ht="15" customHeight="1">
      <c r="A36"/>
      <c r="B36"/>
      <c r="C36"/>
      <c r="D36"/>
      <c r="E36"/>
      <c r="F36"/>
      <c r="G36"/>
      <c r="H36" s="41" t="s">
        <v>67</v>
      </c>
      <c r="I36" s="146" t="s">
        <v>68</v>
      </c>
      <c r="J36" s="146"/>
      <c r="K36" s="41" t="s">
        <v>69</v>
      </c>
    </row>
    <row r="37" ht="15" customHeight="1"/>
  </sheetData>
  <sheetProtection password="C49B" sheet="1" objects="1" scenarios="1" selectLockedCells="1" selectUnlockedCells="1"/>
  <mergeCells count="6">
    <mergeCell ref="F2:I2"/>
    <mergeCell ref="I36:J36"/>
    <mergeCell ref="C8:I11"/>
    <mergeCell ref="C13:I16"/>
    <mergeCell ref="C18:I19"/>
    <mergeCell ref="C21:G22"/>
  </mergeCells>
  <printOptions horizontalCentered="1" verticalCentered="1"/>
  <pageMargins left="0.5118110236220472" right="0.5118110236220472" top="0.5118110236220472" bottom="0.3937007874015748"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Planilha8">
    <tabColor theme="3" tint="0.39998000860214233"/>
  </sheetPr>
  <dimension ref="A4:IV38"/>
  <sheetViews>
    <sheetView showGridLines="0" showRowColHeaders="0" zoomScale="94" zoomScaleNormal="94" zoomScalePageLayoutView="0" workbookViewId="0" topLeftCell="A1">
      <pane ySplit="5" topLeftCell="A6" activePane="bottomLeft" state="frozen"/>
      <selection pane="topLeft" activeCell="A1" sqref="A1"/>
      <selection pane="bottomLeft" activeCell="D4" sqref="D4:H4"/>
    </sheetView>
  </sheetViews>
  <sheetFormatPr defaultColWidth="0" defaultRowHeight="15" zeroHeight="1"/>
  <cols>
    <col min="1" max="1" width="5.7109375" style="0" customWidth="1"/>
    <col min="2" max="4" width="11.8515625" style="0" customWidth="1"/>
    <col min="5" max="5" width="18.421875" style="0" customWidth="1"/>
    <col min="6" max="8" width="11.8515625" style="0" customWidth="1"/>
    <col min="9" max="9" width="2.140625" style="0" customWidth="1"/>
    <col min="10" max="10" width="13.7109375" style="0" customWidth="1"/>
    <col min="11" max="11" width="2.140625" style="0" customWidth="1"/>
    <col min="12" max="12" width="13.7109375" style="0" customWidth="1"/>
    <col min="13" max="13" width="2.140625" style="0" customWidth="1"/>
    <col min="14" max="16384" width="9.140625" style="0" hidden="1" customWidth="1"/>
  </cols>
  <sheetData>
    <row r="1" ht="15" customHeight="1"/>
    <row r="2" ht="15" customHeight="1"/>
    <row r="3" ht="15.75" customHeight="1" thickBot="1"/>
    <row r="4" spans="2:11" ht="49.5" customHeight="1" thickBot="1">
      <c r="B4" s="261"/>
      <c r="C4" s="262"/>
      <c r="D4" s="184" t="s">
        <v>24</v>
      </c>
      <c r="E4" s="185"/>
      <c r="F4" s="185"/>
      <c r="G4" s="185"/>
      <c r="H4" s="186"/>
      <c r="K4" s="48"/>
    </row>
    <row r="5" spans="10:256" s="5" customFormat="1" ht="15.75" thickBot="1">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2:256" s="20" customFormat="1" ht="15.75" thickBot="1">
      <c r="B6" s="263" t="s">
        <v>35</v>
      </c>
      <c r="C6" s="264"/>
      <c r="D6" s="265"/>
      <c r="E6" s="22"/>
      <c r="F6" s="263" t="s">
        <v>39</v>
      </c>
      <c r="G6" s="264"/>
      <c r="H6" s="265"/>
      <c r="I6"/>
      <c r="J6"/>
      <c r="K6" s="5"/>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21" customFormat="1" ht="30.75" thickBot="1">
      <c r="B7" s="24" t="s">
        <v>36</v>
      </c>
      <c r="C7" s="25" t="s">
        <v>37</v>
      </c>
      <c r="D7" s="26" t="s">
        <v>40</v>
      </c>
      <c r="E7" s="23"/>
      <c r="F7" s="24" t="s">
        <v>36</v>
      </c>
      <c r="G7" s="25" t="s">
        <v>37</v>
      </c>
      <c r="H7" s="26" t="s">
        <v>40</v>
      </c>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2:8" ht="15">
      <c r="B8" s="62" t="s">
        <v>7</v>
      </c>
      <c r="C8" s="63">
        <f>COUNTIF('Setor 1'!$C$12:$C$151,Resumo!B8)+COUNTIF('Setor 2'!$C$12:$C$151,Resumo!B8)+COUNTIF('Setor 3'!$C$12:$C$151,Resumo!B8)+COUNTIF('Setor 4'!$C$12:$C$151,Resumo!B8)+COUNTIF('Setor 5'!$C$12:$C$151,Resumo!B8)+COUNTIF('Setor 6'!$C$12:$C$150,Resumo!B8)</f>
        <v>0</v>
      </c>
      <c r="D8" s="64">
        <f>C8*70</f>
        <v>0</v>
      </c>
      <c r="E8" s="65"/>
      <c r="F8" s="127" t="s">
        <v>7</v>
      </c>
      <c r="G8" s="128">
        <f>COUNTIF('Setor 1'!$D$12:$D$151,Resumo!F8)+COUNTIF('Setor 2'!$D$12:$D$151,Resumo!F8)+COUNTIF('Setor 3'!$D$12:$D$151,Resumo!F8)+COUNTIF('Setor 4'!$D$12:$D$151,Resumo!F8)+COUNTIF('Setor 5'!$D$12:$D$151,Resumo!F8)+COUNTIF('Setor 6'!$D$12:$D$150,Resumo!F8)</f>
        <v>0</v>
      </c>
      <c r="H8" s="129">
        <f>G8*70</f>
        <v>0</v>
      </c>
    </row>
    <row r="9" spans="2:8" ht="15">
      <c r="B9" s="66" t="s">
        <v>8</v>
      </c>
      <c r="C9" s="63">
        <f>COUNTIF('Setor 1'!$C$12:$C$151,Resumo!B9)+COUNTIF('Setor 2'!$C$12:$C$151,Resumo!B9)+COUNTIF('Setor 3'!$C$12:$C$151,Resumo!B9)+COUNTIF('Setor 4'!$C$12:$C$151,Resumo!B9)+COUNTIF('Setor 5'!$C$12:$C$151,Resumo!B9)+COUNTIF('Setor 6'!$C$12:$C$150,Resumo!B9)</f>
        <v>0</v>
      </c>
      <c r="D9" s="67">
        <f>C9*100</f>
        <v>0</v>
      </c>
      <c r="E9" s="65"/>
      <c r="F9" s="66" t="s">
        <v>8</v>
      </c>
      <c r="G9" s="63">
        <f>COUNTIF('Setor 1'!$D$12:$D$151,Resumo!F9)+COUNTIF('Setor 2'!$D$12:$D$151,Resumo!F9)+COUNTIF('Setor 3'!$D$12:$D$151,Resumo!F9)+COUNTIF('Setor 4'!$D$12:$D$151,Resumo!F9)+COUNTIF('Setor 5'!$D$12:$D$151,Resumo!F9)+COUNTIF('Setor 6'!$D$12:$D$150,Resumo!F9)</f>
        <v>0</v>
      </c>
      <c r="H9" s="67">
        <f>G9*100</f>
        <v>0</v>
      </c>
    </row>
    <row r="10" spans="1:256" s="47" customFormat="1" ht="15">
      <c r="A10"/>
      <c r="B10" s="66" t="s">
        <v>9</v>
      </c>
      <c r="C10" s="63">
        <f>COUNTIF('Setor 1'!$C$12:$C$151,Resumo!B10)+COUNTIF('Setor 2'!$C$12:$C$151,Resumo!B10)+COUNTIF('Setor 3'!$C$12:$C$151,Resumo!B10)+COUNTIF('Setor 4'!$C$12:$C$153,Resumo!B10)+COUNTIF('Setor 5'!$C$12:$C$153,Resumo!B10)+COUNTIF('Setor 6'!$C$12:$C$152,Resumo!B10)</f>
        <v>0</v>
      </c>
      <c r="D10" s="67">
        <f>C10*150</f>
        <v>0</v>
      </c>
      <c r="E10" s="65"/>
      <c r="F10" s="66" t="s">
        <v>9</v>
      </c>
      <c r="G10" s="63">
        <f>COUNTIF('Setor 1'!$D$12:$D$151,Resumo!F10)+COUNTIF('Setor 2'!$D$12:$D$151,Resumo!F10)+COUNTIF('Setor 3'!$D$12:$D$151,Resumo!F10)+COUNTIF('Setor 4'!$D$12:$D$151,Resumo!F10)+COUNTIF('Setor 5'!$D$12:$D$151,Resumo!F10)+COUNTIF('Setor 6'!$D$12:$D$150,Resumo!F10)</f>
        <v>0</v>
      </c>
      <c r="H10" s="67">
        <f>G10*150</f>
        <v>0</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47" customFormat="1" ht="15">
      <c r="A11"/>
      <c r="B11" s="66" t="s">
        <v>10</v>
      </c>
      <c r="C11" s="63">
        <f>COUNTIF('Setor 1'!$C$12:$C$151,Resumo!B11)+COUNTIF('Setor 2'!$C$12:$C$151,Resumo!B11)+COUNTIF('Setor 3'!$C$12:$C$151,Resumo!B11)+COUNTIF('Setor 4'!$C$12:$C$153,Resumo!B11)+COUNTIF('Setor 5'!$C$12:$C$153,Resumo!B11)+COUNTIF('Setor 6'!$C$12:$C$152,Resumo!B11)</f>
        <v>0</v>
      </c>
      <c r="D11" s="67">
        <f>C11*250</f>
        <v>0</v>
      </c>
      <c r="E11" s="65"/>
      <c r="F11" s="66" t="s">
        <v>10</v>
      </c>
      <c r="G11" s="63">
        <f>COUNTIF('Setor 1'!$D$12:$D$151,Resumo!F11)+COUNTIF('Setor 2'!$D$12:$D$151,Resumo!F11)+COUNTIF('Setor 3'!$D$12:$D$151,Resumo!F11)+COUNTIF('Setor 4'!$D$12:$D$151,Resumo!F11)+COUNTIF('Setor 5'!$D$12:$D$151,Resumo!F11)+COUNTIF('Setor 6'!$D$12:$D$150,Resumo!F11)</f>
        <v>0</v>
      </c>
      <c r="H11" s="67">
        <f>G11*250</f>
        <v>0</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47" customFormat="1" ht="15">
      <c r="A12"/>
      <c r="B12" s="66" t="s">
        <v>11</v>
      </c>
      <c r="C12" s="63">
        <f>COUNTIF('Setor 1'!$C$12:$C$151,Resumo!B12)+COUNTIF('Setor 2'!$C$12:$C$151,Resumo!B12)+COUNTIF('Setor 3'!$C$12:$C$151,Resumo!B12)+COUNTIF('Setor 4'!$C$12:$C$153,Resumo!B12)+COUNTIF('Setor 5'!$C$12:$C$153,Resumo!B12)+COUNTIF('Setor 6'!$C$12:$C$152,Resumo!B12)</f>
        <v>0</v>
      </c>
      <c r="D12" s="67">
        <f>C12*400</f>
        <v>0</v>
      </c>
      <c r="E12" s="65"/>
      <c r="F12" s="66" t="s">
        <v>11</v>
      </c>
      <c r="G12" s="63">
        <f>COUNTIF('Setor 1'!$D$12:$D$151,Resumo!F12)+COUNTIF('Setor 2'!$D$12:$D$151,Resumo!F12)+COUNTIF('Setor 3'!$D$12:$D$151,Resumo!F12)+COUNTIF('Setor 4'!$D$12:$D$151,Resumo!F12)+COUNTIF('Setor 5'!$D$12:$D$151,Resumo!F12)+COUNTIF('Setor 6'!$D$12:$D$150,Resumo!F12)</f>
        <v>0</v>
      </c>
      <c r="H12" s="67">
        <f>G12*400</f>
        <v>0</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47" customFormat="1" ht="15">
      <c r="A13"/>
      <c r="B13" s="66" t="s">
        <v>12</v>
      </c>
      <c r="C13" s="63">
        <f>COUNTIF('Setor 1'!$C$12:$C$151,Resumo!B13)+COUNTIF('Setor 2'!$C$12:$C$151,Resumo!B13)+COUNTIF('Setor 3'!$C$12:$C$151,Resumo!B13)+COUNTIF('Setor 4'!$C$12:$C$153,Resumo!B13)+COUNTIF('Setor 5'!$C$12:$C$153,Resumo!B13)+COUNTIF('Setor 6'!$C$12:$C$152,Resumo!B13)</f>
        <v>0</v>
      </c>
      <c r="D13" s="67">
        <f>C13*70</f>
        <v>0</v>
      </c>
      <c r="E13" s="65"/>
      <c r="F13" s="66" t="s">
        <v>17</v>
      </c>
      <c r="G13" s="63">
        <f>COUNTIF('Setor 1'!$D$12:$D$151,Resumo!F13)+COUNTIF('Setor 2'!$D$12:$D$151,Resumo!F13)+COUNTIF('Setor 3'!$D$12:$D$151,Resumo!F13)+COUNTIF('Setor 4'!$D$12:$D$151,Resumo!F13)+COUNTIF('Setor 5'!$D$12:$D$151,Resumo!F13)+COUNTIF('Setor 6'!$D$12:$D$150,Resumo!F13)</f>
        <v>0</v>
      </c>
      <c r="H13" s="67">
        <f>G13*150</f>
        <v>0</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47" customFormat="1" ht="15">
      <c r="A14"/>
      <c r="B14" s="66" t="s">
        <v>13</v>
      </c>
      <c r="C14" s="63">
        <f>COUNTIF('Setor 1'!$C$12:$C$151,Resumo!B14)+COUNTIF('Setor 2'!$C$12:$C$151,Resumo!B14)+COUNTIF('Setor 3'!$C$12:$C$151,Resumo!B14)+COUNTIF('Setor 4'!$C$12:$C$153,Resumo!B14)+COUNTIF('Setor 5'!$C$12:$C$153,Resumo!B14)+COUNTIF('Setor 6'!$C$12:$C$152,Resumo!B14)</f>
        <v>0</v>
      </c>
      <c r="D14" s="67">
        <f>C14*100</f>
        <v>0</v>
      </c>
      <c r="E14" s="65"/>
      <c r="F14" s="66" t="s">
        <v>18</v>
      </c>
      <c r="G14" s="63">
        <f>COUNTIF('Setor 1'!$D$12:$D$151,Resumo!F14)+COUNTIF('Setor 2'!$D$12:$D$151,Resumo!F14)+COUNTIF('Setor 3'!$D$12:$D$151,Resumo!F14)+COUNTIF('Setor 4'!$D$12:$D$151,Resumo!F14)+COUNTIF('Setor 5'!$D$12:$D$151,Resumo!F14)+COUNTIF('Setor 6'!$D$12:$D$150,Resumo!F14)</f>
        <v>0</v>
      </c>
      <c r="H14" s="67">
        <f>G14*250</f>
        <v>0</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47" customFormat="1" ht="15">
      <c r="A15"/>
      <c r="B15" s="66" t="s">
        <v>14</v>
      </c>
      <c r="C15" s="63">
        <f>COUNTIF('Setor 1'!$C$12:$C$151,Resumo!B15)+COUNTIF('Setor 2'!$C$12:$C$151,Resumo!B15)+COUNTIF('Setor 3'!$C$12:$C$151,Resumo!B15)+COUNTIF('Setor 4'!$C$12:$C$153,Resumo!B15)+COUNTIF('Setor 5'!$C$12:$C$153,Resumo!B15)+COUNTIF('Setor 6'!$C$12:$C$152,Resumo!B15)</f>
        <v>0</v>
      </c>
      <c r="D15" s="67">
        <f>C15*150</f>
        <v>0</v>
      </c>
      <c r="E15" s="65"/>
      <c r="F15" s="66" t="s">
        <v>98</v>
      </c>
      <c r="G15" s="63">
        <f>COUNTIF('Setor 1'!$D$12:$D$151,Resumo!F15)+COUNTIF('Setor 2'!$D$12:$D$151,Resumo!F15)+COUNTIF('Setor 3'!$D$12:$D$151,Resumo!F15)+COUNTIF('Setor 4'!$D$12:$D$151,Resumo!F15)+COUNTIF('Setor 5'!$D$12:$D$151,Resumo!F15)+COUNTIF('Setor 6'!$D$12:$D$150,Resumo!F15)</f>
        <v>0</v>
      </c>
      <c r="H15" s="67">
        <f>G15*30</f>
        <v>0</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8" ht="15">
      <c r="B16" s="66" t="s">
        <v>15</v>
      </c>
      <c r="C16" s="63">
        <f>COUNTIF('Setor 1'!$C$12:$C$151,Resumo!B16)+COUNTIF('Setor 2'!$C$12:$C$151,Resumo!B16)+COUNTIF('Setor 3'!$C$12:$C$151,Resumo!B16)+COUNTIF('Setor 4'!$C$12:$C$153,Resumo!B16)+COUNTIF('Setor 5'!$C$12:$C$153,Resumo!B16)+COUNTIF('Setor 6'!$C$12:$C$152,Resumo!B16)</f>
        <v>0</v>
      </c>
      <c r="D16" s="67">
        <f>C16*250</f>
        <v>0</v>
      </c>
      <c r="E16" s="65"/>
      <c r="F16" s="66" t="s">
        <v>100</v>
      </c>
      <c r="G16" s="63">
        <f>COUNTIF('Setor 1'!$D$12:$D$151,Resumo!F16)+COUNTIF('Setor 2'!$D$12:$D$151,Resumo!F16)+COUNTIF('Setor 3'!$D$12:$D$151,Resumo!F16)+COUNTIF('Setor 4'!$D$12:$D$151,Resumo!F16)+COUNTIF('Setor 5'!$D$12:$D$151,Resumo!F16)+COUNTIF('Setor 6'!$D$12:$D$150,Resumo!F16)</f>
        <v>0</v>
      </c>
      <c r="H16" s="67">
        <f>G16*40</f>
        <v>0</v>
      </c>
    </row>
    <row r="17" spans="2:8" ht="15">
      <c r="B17" s="66" t="s">
        <v>34</v>
      </c>
      <c r="C17" s="63">
        <f>COUNTIF('Setor 1'!$C$12:$C$151,Resumo!B17)+COUNTIF('Setor 2'!$C$12:$C$151,Resumo!B17)+COUNTIF('Setor 3'!$C$12:$C$151,Resumo!B17)+COUNTIF('Setor 4'!$C$12:$C$153,Resumo!B17)+COUNTIF('Setor 5'!$C$12:$C$153,Resumo!B17)+COUNTIF('Setor 6'!$C$12:$C$152,Resumo!B17)</f>
        <v>0</v>
      </c>
      <c r="D17" s="67">
        <f>C17*400</f>
        <v>0</v>
      </c>
      <c r="E17" s="48"/>
      <c r="F17" s="66" t="s">
        <v>101</v>
      </c>
      <c r="G17" s="63">
        <f>COUNTIF('Setor 1'!$D$12:$D$151,Resumo!F17)+COUNTIF('Setor 2'!$D$12:$D$151,Resumo!F17)+COUNTIF('Setor 3'!$D$12:$D$151,Resumo!F17)+COUNTIF('Setor 4'!$D$12:$D$151,Resumo!F17)+COUNTIF('Setor 5'!$D$12:$D$151,Resumo!F17)+COUNTIF('Setor 6'!$D$12:$D$150,Resumo!F17)</f>
        <v>0</v>
      </c>
      <c r="H17" s="67">
        <f>G17*50</f>
        <v>0</v>
      </c>
    </row>
    <row r="18" spans="2:8" ht="15">
      <c r="B18" s="66" t="s">
        <v>17</v>
      </c>
      <c r="C18" s="63">
        <f>COUNTIF('Setor 1'!$C$12:$C$151,Resumo!B18)+COUNTIF('Setor 2'!$C$12:$C$151,Resumo!B18)+COUNTIF('Setor 3'!$C$12:$C$151,Resumo!B18)+COUNTIF('Setor 4'!$C$12:$C$153,Resumo!B18)+COUNTIF('Setor 5'!$C$12:$C$153,Resumo!B18)+COUNTIF('Setor 6'!$C$12:$C$152,Resumo!B18)</f>
        <v>0</v>
      </c>
      <c r="D18" s="67">
        <f>C18*150</f>
        <v>0</v>
      </c>
      <c r="E18" s="65"/>
      <c r="F18" s="66" t="s">
        <v>19</v>
      </c>
      <c r="G18" s="63">
        <f>COUNTIF('Setor 1'!$D$12:$D$151,Resumo!F18)+COUNTIF('Setor 2'!$D$12:$D$151,Resumo!F18)+COUNTIF('Setor 3'!$D$12:$D$151,Resumo!F18)+COUNTIF('Setor 4'!$D$12:$D$151,Resumo!F18)+COUNTIF('Setor 5'!$D$12:$D$151,Resumo!F18)+COUNTIF('Setor 6'!$D$12:$D$150,Resumo!F18)</f>
        <v>0</v>
      </c>
      <c r="H18" s="67">
        <f>G18*60</f>
        <v>0</v>
      </c>
    </row>
    <row r="19" spans="2:8" ht="15.75" thickBot="1">
      <c r="B19" s="68" t="s">
        <v>18</v>
      </c>
      <c r="C19" s="63">
        <f>COUNTIF('Setor 1'!$C$12:$C$151,Resumo!B19)+COUNTIF('Setor 2'!$C$12:$C$151,Resumo!B19)+COUNTIF('Setor 3'!$C$12:$C$151,Resumo!B19)+COUNTIF('Setor 4'!$C$12:$C$153,Resumo!B19)+COUNTIF('Setor 5'!$C$12:$C$153,Resumo!B19)+COUNTIF('Setor 6'!$C$12:$C$152,Resumo!B19)</f>
        <v>0</v>
      </c>
      <c r="D19" s="69">
        <f>C19*250</f>
        <v>0</v>
      </c>
      <c r="E19" s="65"/>
      <c r="F19" s="68" t="s">
        <v>102</v>
      </c>
      <c r="G19" s="63">
        <f>COUNTIF('Setor 1'!$D$12:$D$151,Resumo!F19)+COUNTIF('Setor 2'!$D$12:$D$151,Resumo!F19)+COUNTIF('Setor 3'!$D$12:$D$151,Resumo!F19)+COUNTIF('Setor 4'!$D$12:$D$151,Resumo!F19)+COUNTIF('Setor 5'!$D$12:$D$151,Resumo!F19)+COUNTIF('Setor 6'!$D$12:$D$150,Resumo!F19)</f>
        <v>0</v>
      </c>
      <c r="H19" s="69">
        <f>G19*70</f>
        <v>0</v>
      </c>
    </row>
    <row r="20" spans="2:256" s="20" customFormat="1" ht="15.75" thickBot="1">
      <c r="B20" s="27" t="s">
        <v>38</v>
      </c>
      <c r="C20" s="28">
        <f>SUM(C8:C19)</f>
        <v>0</v>
      </c>
      <c r="D20" s="29">
        <f>SUM(D8:D19)</f>
        <v>0</v>
      </c>
      <c r="E20" s="22"/>
      <c r="F20" s="68" t="s">
        <v>103</v>
      </c>
      <c r="G20" s="63">
        <f>COUNTIF('Setor 1'!$D$12:$D$151,Resumo!F20)+COUNTIF('Setor 2'!$D$12:$D$151,Resumo!F20)+COUNTIF('Setor 3'!$D$12:$D$151,Resumo!F20)+COUNTIF('Setor 4'!$D$12:$D$151,Resumo!F20)+COUNTIF('Setor 5'!$D$12:$D$151,Resumo!F20)+COUNTIF('Setor 6'!$D$12:$D$150,Resumo!F20)</f>
        <v>0</v>
      </c>
      <c r="H20" s="69">
        <f>G20*75</f>
        <v>0</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6:8" ht="15">
      <c r="F21" s="68" t="s">
        <v>20</v>
      </c>
      <c r="G21" s="63">
        <f>COUNTIF('Setor 1'!$D$12:$D$151,Resumo!F21)+COUNTIF('Setor 2'!$D$12:$D$151,Resumo!F21)+COUNTIF('Setor 3'!$D$12:$D$151,Resumo!F21)+COUNTIF('Setor 4'!$D$12:$D$151,Resumo!F21)+COUNTIF('Setor 5'!$D$12:$D$151,Resumo!F21)+COUNTIF('Setor 6'!$D$12:$D$150,Resumo!F21)</f>
        <v>0</v>
      </c>
      <c r="H21" s="69">
        <f>G21*80</f>
        <v>0</v>
      </c>
    </row>
    <row r="22" spans="6:8" ht="15">
      <c r="F22" s="68" t="s">
        <v>104</v>
      </c>
      <c r="G22" s="63">
        <f>COUNTIF('Setor 1'!$D$12:$D$151,Resumo!F22)+COUNTIF('Setor 2'!$D$12:$D$151,Resumo!F22)+COUNTIF('Setor 3'!$D$12:$D$151,Resumo!F22)+COUNTIF('Setor 4'!$D$12:$D$151,Resumo!F22)+COUNTIF('Setor 5'!$D$12:$D$151,Resumo!F22)+COUNTIF('Setor 6'!$D$12:$D$150,Resumo!F22)</f>
        <v>0</v>
      </c>
      <c r="H22" s="69">
        <f>G22*90</f>
        <v>0</v>
      </c>
    </row>
    <row r="23" spans="6:8" ht="15">
      <c r="F23" s="68" t="s">
        <v>105</v>
      </c>
      <c r="G23" s="63">
        <f>COUNTIF('Setor 1'!$D$12:$D$151,Resumo!F23)+COUNTIF('Setor 2'!$D$12:$D$151,Resumo!F23)+COUNTIF('Setor 3'!$D$12:$D$151,Resumo!F23)+COUNTIF('Setor 4'!$D$12:$D$151,Resumo!F23)+COUNTIF('Setor 5'!$D$12:$D$151,Resumo!F23)+COUNTIF('Setor 6'!$D$12:$D$150,Resumo!F23)</f>
        <v>0</v>
      </c>
      <c r="H23" s="69">
        <f>G23*100</f>
        <v>0</v>
      </c>
    </row>
    <row r="24" spans="6:8" ht="15">
      <c r="F24" s="68" t="s">
        <v>106</v>
      </c>
      <c r="G24" s="63">
        <f>COUNTIF('Setor 1'!$D$12:$D$151,Resumo!F24)+COUNTIF('Setor 2'!$D$12:$D$151,Resumo!F24)+COUNTIF('Setor 3'!$D$12:$D$151,Resumo!F24)+COUNTIF('Setor 4'!$D$12:$D$151,Resumo!F24)+COUNTIF('Setor 5'!$D$12:$D$151,Resumo!F24)+COUNTIF('Setor 6'!$D$12:$D$150,Resumo!F24)</f>
        <v>0</v>
      </c>
      <c r="H24" s="69">
        <f>G24*110</f>
        <v>0</v>
      </c>
    </row>
    <row r="25" spans="6:8" ht="15">
      <c r="F25" s="68" t="s">
        <v>122</v>
      </c>
      <c r="G25" s="63">
        <f>COUNTIF('Setor 1'!$D$12:$D$151,Resumo!F25)+COUNTIF('Setor 2'!$D$12:$D$151,Resumo!F25)+COUNTIF('Setor 3'!$D$12:$D$151,Resumo!F25)+COUNTIF('Setor 4'!$D$12:$D$151,Resumo!F25)+COUNTIF('Setor 5'!$D$12:$D$151,Resumo!F25)+COUNTIF('Setor 6'!$D$12:$D$150,Resumo!F25)</f>
        <v>0</v>
      </c>
      <c r="H25" s="69">
        <f>G25*115</f>
        <v>0</v>
      </c>
    </row>
    <row r="26" spans="6:8" ht="15">
      <c r="F26" s="68" t="s">
        <v>21</v>
      </c>
      <c r="G26" s="63">
        <f>COUNTIF('Setor 1'!$D$12:$D$151,Resumo!F26)+COUNTIF('Setor 2'!$D$12:$D$151,Resumo!F26)+COUNTIF('Setor 3'!$D$12:$D$151,Resumo!F26)+COUNTIF('Setor 4'!$D$12:$D$151,Resumo!F26)+COUNTIF('Setor 5'!$D$12:$D$151,Resumo!F26)+COUNTIF('Setor 6'!$D$12:$D$150,Resumo!F26)</f>
        <v>0</v>
      </c>
      <c r="H26" s="69">
        <f>G26*120</f>
        <v>0</v>
      </c>
    </row>
    <row r="27" spans="6:8" ht="15">
      <c r="F27" s="68" t="s">
        <v>123</v>
      </c>
      <c r="G27" s="63">
        <f>COUNTIF('Setor 1'!$D$12:$D$151,Resumo!F27)+COUNTIF('Setor 2'!$D$12:$D$151,Resumo!F27)+COUNTIF('Setor 3'!$D$12:$D$151,Resumo!F27)+COUNTIF('Setor 4'!$D$12:$D$151,Resumo!F27)+COUNTIF('Setor 5'!$D$12:$D$151,Resumo!F27)+COUNTIF('Setor 6'!$D$12:$D$150,Resumo!F27)</f>
        <v>0</v>
      </c>
      <c r="H27" s="69">
        <f>G27*130</f>
        <v>0</v>
      </c>
    </row>
    <row r="28" spans="6:8" ht="15">
      <c r="F28" s="68" t="s">
        <v>107</v>
      </c>
      <c r="G28" s="63">
        <f>COUNTIF('Setor 1'!$D$12:$D$151,Resumo!F28)+COUNTIF('Setor 2'!$D$12:$D$151,Resumo!F28)+COUNTIF('Setor 3'!$D$12:$D$151,Resumo!F28)+COUNTIF('Setor 4'!$D$12:$D$151,Resumo!F28)+COUNTIF('Setor 5'!$D$12:$D$151,Resumo!F28)+COUNTIF('Setor 6'!$D$12:$D$150,Resumo!F28)</f>
        <v>0</v>
      </c>
      <c r="H28" s="69">
        <f>G28*140</f>
        <v>0</v>
      </c>
    </row>
    <row r="29" spans="6:8" ht="15">
      <c r="F29" s="68" t="s">
        <v>108</v>
      </c>
      <c r="G29" s="63">
        <f>COUNTIF('Setor 1'!$D$12:$D$151,Resumo!F29)+COUNTIF('Setor 2'!$D$12:$D$151,Resumo!F29)+COUNTIF('Setor 3'!$D$12:$D$151,Resumo!F29)+COUNTIF('Setor 4'!$D$12:$D$151,Resumo!F29)+COUNTIF('Setor 5'!$D$12:$D$151,Resumo!F29)+COUNTIF('Setor 6'!$D$12:$D$150,Resumo!F29)</f>
        <v>0</v>
      </c>
      <c r="H29" s="69">
        <f>G29*150</f>
        <v>0</v>
      </c>
    </row>
    <row r="30" spans="6:8" ht="15">
      <c r="F30" s="68" t="s">
        <v>22</v>
      </c>
      <c r="G30" s="63">
        <f>COUNTIF('Setor 1'!$D$12:$D$151,Resumo!F30)+COUNTIF('Setor 2'!$D$12:$D$151,Resumo!F30)+COUNTIF('Setor 3'!$D$12:$D$151,Resumo!F30)+COUNTIF('Setor 4'!$D$12:$D$151,Resumo!F30)+COUNTIF('Setor 5'!$D$12:$D$151,Resumo!F30)+COUNTIF('Setor 6'!$D$12:$D$150,Resumo!F30)</f>
        <v>0</v>
      </c>
      <c r="H30" s="69">
        <f>G30*160</f>
        <v>0</v>
      </c>
    </row>
    <row r="31" spans="6:8" ht="15">
      <c r="F31" s="68" t="s">
        <v>109</v>
      </c>
      <c r="G31" s="63">
        <f>COUNTIF('Setor 1'!$D$12:$D$151,Resumo!F31)+COUNTIF('Setor 2'!$D$12:$D$151,Resumo!F31)+COUNTIF('Setor 3'!$D$12:$D$151,Resumo!F31)+COUNTIF('Setor 4'!$D$12:$D$151,Resumo!F31)+COUNTIF('Setor 5'!$D$12:$D$151,Resumo!F31)+COUNTIF('Setor 6'!$D$12:$D$150,Resumo!F31)</f>
        <v>0</v>
      </c>
      <c r="H31" s="69">
        <f>G31*180</f>
        <v>0</v>
      </c>
    </row>
    <row r="32" spans="6:8" ht="15">
      <c r="F32" s="68" t="s">
        <v>23</v>
      </c>
      <c r="G32" s="63">
        <f>COUNTIF('Setor 1'!$D$12:$D$151,Resumo!F32)+COUNTIF('Setor 2'!$D$12:$D$151,Resumo!F32)+COUNTIF('Setor 3'!$D$12:$D$151,Resumo!F32)+COUNTIF('Setor 4'!$D$12:$D$151,Resumo!F32)+COUNTIF('Setor 5'!$D$12:$D$151,Resumo!F32)+COUNTIF('Setor 6'!$D$12:$D$150,Resumo!F32)</f>
        <v>0</v>
      </c>
      <c r="H32" s="69">
        <f>G32*200</f>
        <v>0</v>
      </c>
    </row>
    <row r="33" spans="6:8" ht="15">
      <c r="F33" s="68" t="s">
        <v>111</v>
      </c>
      <c r="G33" s="63">
        <f>COUNTIF('Setor 1'!$D$12:$D$151,Resumo!F33)+COUNTIF('Setor 2'!$D$12:$D$151,Resumo!F33)+COUNTIF('Setor 3'!$D$12:$D$151,Resumo!F33)+COUNTIF('Setor 4'!$D$12:$D$151,Resumo!F33)+COUNTIF('Setor 5'!$D$12:$D$151,Resumo!F33)+COUNTIF('Setor 6'!$D$12:$D$150,Resumo!F33)</f>
        <v>0</v>
      </c>
      <c r="H33" s="69">
        <f>G33*220</f>
        <v>0</v>
      </c>
    </row>
    <row r="34" spans="6:8" ht="15">
      <c r="F34" s="68" t="s">
        <v>112</v>
      </c>
      <c r="G34" s="63">
        <f>COUNTIF('Setor 1'!$D$12:$D$151,Resumo!F34)+COUNTIF('Setor 2'!$D$12:$D$151,Resumo!F34)+COUNTIF('Setor 3'!$D$12:$D$151,Resumo!F34)+COUNTIF('Setor 4'!$D$12:$D$151,Resumo!F34)+COUNTIF('Setor 5'!$D$12:$D$151,Resumo!F34)+COUNTIF('Setor 6'!$D$12:$D$150,Resumo!F34)</f>
        <v>0</v>
      </c>
      <c r="H34" s="69">
        <f>G34*225</f>
        <v>0</v>
      </c>
    </row>
    <row r="35" spans="6:8" ht="15">
      <c r="F35" s="68" t="s">
        <v>113</v>
      </c>
      <c r="G35" s="63">
        <f>COUNTIF('Setor 1'!$D$12:$D$151,Resumo!F35)+COUNTIF('Setor 2'!$D$12:$D$151,Resumo!F35)+COUNTIF('Setor 3'!$D$12:$D$151,Resumo!F35)+COUNTIF('Setor 4'!$D$12:$D$151,Resumo!F35)+COUNTIF('Setor 5'!$D$12:$D$151,Resumo!F35)+COUNTIF('Setor 6'!$D$12:$D$150,Resumo!F35)</f>
        <v>0</v>
      </c>
      <c r="H35" s="69">
        <f>G35*240</f>
        <v>0</v>
      </c>
    </row>
    <row r="36" spans="6:8" ht="15">
      <c r="F36" s="68" t="s">
        <v>114</v>
      </c>
      <c r="G36" s="63">
        <f>COUNTIF('Setor 1'!$D$12:$D$151,Resumo!F36)+COUNTIF('Setor 2'!$D$12:$D$151,Resumo!F36)+COUNTIF('Setor 3'!$D$12:$D$151,Resumo!F36)+COUNTIF('Setor 4'!$D$12:$D$151,Resumo!F36)+COUNTIF('Setor 5'!$D$12:$D$151,Resumo!F36)+COUNTIF('Setor 6'!$D$12:$D$150,Resumo!F36)</f>
        <v>0</v>
      </c>
      <c r="H36" s="69">
        <f>G36*250</f>
        <v>0</v>
      </c>
    </row>
    <row r="37" spans="6:8" ht="15.75" thickBot="1">
      <c r="F37" s="68" t="s">
        <v>115</v>
      </c>
      <c r="G37" s="63">
        <f>COUNTIF('Setor 1'!$D$12:$D$151,Resumo!F37)+COUNTIF('Setor 2'!$D$12:$D$151,Resumo!F37)+COUNTIF('Setor 3'!$D$12:$D$151,Resumo!F37)+COUNTIF('Setor 4'!$D$12:$D$151,Resumo!F37)+COUNTIF('Setor 5'!$D$12:$D$151,Resumo!F37)+COUNTIF('Setor 6'!$D$12:$D$150,Resumo!F37)</f>
        <v>0</v>
      </c>
      <c r="H37" s="69">
        <f>G37*300</f>
        <v>0</v>
      </c>
    </row>
    <row r="38" spans="6:8" ht="15.75" thickBot="1">
      <c r="F38" s="27" t="s">
        <v>38</v>
      </c>
      <c r="G38" s="28">
        <f>SUM(G8:G37)</f>
        <v>0</v>
      </c>
      <c r="H38" s="29">
        <f>SUM(H8:H37)</f>
        <v>0</v>
      </c>
    </row>
    <row r="39" ht="15"/>
    <row r="40" ht="15"/>
    <row r="41" ht="15" customHeight="1" hidden="1"/>
    <row r="42" ht="15" customHeight="1" hidden="1"/>
    <row r="43" ht="15" customHeight="1" hidden="1"/>
    <row r="44" ht="15" customHeight="1" hidden="1"/>
    <row r="45" ht="15" customHeight="1" hidden="1"/>
    <row r="46" ht="15" customHeight="1" hidden="1"/>
    <row r="47" ht="15" customHeight="1" hidden="1"/>
    <row r="48" ht="1.5" customHeight="1"/>
    <row r="49" ht="2.25" customHeight="1"/>
  </sheetData>
  <sheetProtection password="C49B" sheet="1" objects="1" scenarios="1"/>
  <mergeCells count="4">
    <mergeCell ref="B4:C4"/>
    <mergeCell ref="D4:H4"/>
    <mergeCell ref="B6:D6"/>
    <mergeCell ref="F6:H6"/>
  </mergeCells>
  <dataValidations count="1">
    <dataValidation allowBlank="1" showInputMessage="1" showErrorMessage="1" promptTitle="Obrigado!" prompt="Caso tenha terminado, salve o documento e nos encaminhe através do seguinte link: https://agencia.elektro.com.br/login.aspx" sqref="K4"/>
  </dataValidations>
  <printOptions/>
  <pageMargins left="0.511811024" right="0.511811024" top="0.787401575" bottom="0.787401575" header="0.31496062" footer="0.3149606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Planilha9">
    <tabColor rgb="FFFFC000"/>
  </sheetPr>
  <dimension ref="B3:L24"/>
  <sheetViews>
    <sheetView showGridLines="0" showRowColHeaders="0" zoomScalePageLayoutView="0" workbookViewId="0" topLeftCell="A1">
      <selection activeCell="E3" sqref="E3:H3"/>
    </sheetView>
  </sheetViews>
  <sheetFormatPr defaultColWidth="0" defaultRowHeight="15" customHeight="1" zeroHeight="1"/>
  <cols>
    <col min="1" max="1" width="5.7109375" style="0" customWidth="1"/>
    <col min="2" max="2" width="6.28125" style="0" bestFit="1" customWidth="1"/>
    <col min="3" max="3" width="8.421875" style="0" bestFit="1" customWidth="1"/>
    <col min="4" max="4" width="9.00390625" style="0" bestFit="1" customWidth="1"/>
    <col min="5" max="6" width="13.421875" style="0" bestFit="1" customWidth="1"/>
    <col min="7" max="7" width="35.140625" style="0" customWidth="1"/>
    <col min="8" max="8" width="7.421875" style="0" customWidth="1"/>
    <col min="9" max="9" width="5.7109375" style="0" customWidth="1"/>
    <col min="10" max="10" width="9.140625" style="0" customWidth="1"/>
    <col min="11" max="11" width="5.00390625" style="0" customWidth="1"/>
    <col min="12" max="16384" width="9.140625" style="0" hidden="1" customWidth="1"/>
  </cols>
  <sheetData>
    <row r="1" ht="15"/>
    <row r="2" ht="15.75" thickBot="1"/>
    <row r="3" spans="2:12" ht="49.5" customHeight="1" thickBot="1">
      <c r="B3" s="10"/>
      <c r="C3" s="11"/>
      <c r="D3" s="11"/>
      <c r="E3" s="184" t="s">
        <v>24</v>
      </c>
      <c r="F3" s="185"/>
      <c r="G3" s="185"/>
      <c r="H3" s="186"/>
      <c r="J3" s="5"/>
      <c r="K3" s="5"/>
      <c r="L3" s="5"/>
    </row>
    <row r="4" spans="2:12" ht="15">
      <c r="B4" s="1"/>
      <c r="C4" s="2"/>
      <c r="D4" s="2"/>
      <c r="E4" s="2"/>
      <c r="F4" s="2"/>
      <c r="G4" s="2"/>
      <c r="H4" s="3"/>
      <c r="J4" s="5"/>
      <c r="K4" s="5"/>
      <c r="L4" s="5"/>
    </row>
    <row r="5" spans="2:12" ht="15">
      <c r="B5" s="4"/>
      <c r="C5" s="275" t="s">
        <v>85</v>
      </c>
      <c r="D5" s="275"/>
      <c r="E5" s="275"/>
      <c r="F5" s="275"/>
      <c r="G5" s="275"/>
      <c r="H5" s="6"/>
      <c r="J5" s="5"/>
      <c r="K5" s="5"/>
      <c r="L5" s="5"/>
    </row>
    <row r="6" spans="2:12" ht="15.75" thickBot="1">
      <c r="B6" s="4"/>
      <c r="C6" s="43"/>
      <c r="D6" s="43"/>
      <c r="E6" s="43"/>
      <c r="F6" s="43"/>
      <c r="G6" s="43"/>
      <c r="H6" s="6"/>
      <c r="J6" s="5"/>
      <c r="K6" s="5"/>
      <c r="L6" s="5"/>
    </row>
    <row r="7" spans="2:12" ht="75" customHeight="1" thickBot="1">
      <c r="B7" s="4"/>
      <c r="C7" s="276" t="s">
        <v>92</v>
      </c>
      <c r="D7" s="277"/>
      <c r="E7" s="277"/>
      <c r="F7" s="277"/>
      <c r="G7" s="278"/>
      <c r="H7" s="6"/>
      <c r="J7" s="5"/>
      <c r="K7" s="5"/>
      <c r="L7" s="5"/>
    </row>
    <row r="8" spans="2:12" ht="15.75" thickBot="1">
      <c r="B8" s="4"/>
      <c r="C8" s="5"/>
      <c r="D8" s="5"/>
      <c r="E8" s="5"/>
      <c r="F8" s="5"/>
      <c r="G8" s="5"/>
      <c r="H8" s="6"/>
      <c r="J8" s="5"/>
      <c r="K8" s="5"/>
      <c r="L8" s="5"/>
    </row>
    <row r="9" spans="2:12" ht="258" customHeight="1" thickBot="1">
      <c r="B9" s="17"/>
      <c r="C9" s="269" t="s">
        <v>96</v>
      </c>
      <c r="D9" s="270"/>
      <c r="E9" s="270"/>
      <c r="F9" s="270"/>
      <c r="G9" s="271"/>
      <c r="H9" s="18"/>
      <c r="J9" s="5"/>
      <c r="K9" s="5"/>
      <c r="L9" s="5"/>
    </row>
    <row r="10" spans="2:8" ht="15" customHeight="1" thickBot="1">
      <c r="B10" s="13"/>
      <c r="C10" s="44"/>
      <c r="D10" s="44"/>
      <c r="E10" s="44"/>
      <c r="F10" s="44"/>
      <c r="G10" s="44"/>
      <c r="H10" s="14"/>
    </row>
    <row r="11" spans="2:8" ht="367.5" customHeight="1">
      <c r="B11" s="15"/>
      <c r="C11" s="272" t="s">
        <v>93</v>
      </c>
      <c r="D11" s="273"/>
      <c r="E11" s="273"/>
      <c r="F11" s="273"/>
      <c r="G11" s="274"/>
      <c r="H11" s="16"/>
    </row>
    <row r="12" spans="2:8" ht="116.25" customHeight="1" thickBot="1">
      <c r="B12" s="15"/>
      <c r="C12" s="266" t="s">
        <v>77</v>
      </c>
      <c r="D12" s="267"/>
      <c r="E12" s="267"/>
      <c r="F12" s="267"/>
      <c r="G12" s="268"/>
      <c r="H12" s="16"/>
    </row>
    <row r="13" spans="2:8" ht="15" customHeight="1" thickBot="1">
      <c r="B13" s="15"/>
      <c r="C13" s="45"/>
      <c r="D13" s="45"/>
      <c r="E13" s="45"/>
      <c r="F13" s="45"/>
      <c r="G13" s="45"/>
      <c r="H13" s="16"/>
    </row>
    <row r="14" spans="2:8" ht="129" customHeight="1" thickBot="1">
      <c r="B14" s="15"/>
      <c r="C14" s="276" t="s">
        <v>80</v>
      </c>
      <c r="D14" s="279"/>
      <c r="E14" s="279"/>
      <c r="F14" s="279"/>
      <c r="G14" s="280"/>
      <c r="H14" s="16"/>
    </row>
    <row r="15" spans="2:8" ht="15" customHeight="1" thickBot="1">
      <c r="B15" s="15"/>
      <c r="C15" s="45"/>
      <c r="D15" s="45"/>
      <c r="E15" s="45"/>
      <c r="F15" s="45"/>
      <c r="G15" s="45"/>
      <c r="H15" s="16"/>
    </row>
    <row r="16" spans="2:8" ht="155.25" customHeight="1" thickBot="1">
      <c r="B16" s="15"/>
      <c r="C16" s="276" t="s">
        <v>79</v>
      </c>
      <c r="D16" s="279"/>
      <c r="E16" s="279"/>
      <c r="F16" s="279"/>
      <c r="G16" s="280"/>
      <c r="H16" s="16"/>
    </row>
    <row r="17" spans="2:8" ht="15" customHeight="1" thickBot="1">
      <c r="B17" s="15"/>
      <c r="C17" s="46"/>
      <c r="D17" s="46"/>
      <c r="E17" s="46"/>
      <c r="F17" s="46"/>
      <c r="G17" s="46"/>
      <c r="H17" s="16"/>
    </row>
    <row r="18" spans="2:8" ht="117.75" customHeight="1" thickBot="1">
      <c r="B18" s="15"/>
      <c r="C18" s="269" t="s">
        <v>125</v>
      </c>
      <c r="D18" s="279"/>
      <c r="E18" s="279"/>
      <c r="F18" s="279"/>
      <c r="G18" s="280"/>
      <c r="H18" s="16"/>
    </row>
    <row r="19" spans="2:8" ht="15" customHeight="1" thickBot="1">
      <c r="B19" s="15"/>
      <c r="C19" s="46"/>
      <c r="D19" s="46"/>
      <c r="E19" s="46"/>
      <c r="F19" s="46"/>
      <c r="G19" s="46"/>
      <c r="H19" s="16"/>
    </row>
    <row r="20" spans="2:8" ht="129.75" customHeight="1" thickBot="1">
      <c r="B20" s="15"/>
      <c r="C20" s="269" t="s">
        <v>126</v>
      </c>
      <c r="D20" s="279"/>
      <c r="E20" s="279"/>
      <c r="F20" s="279"/>
      <c r="G20" s="280"/>
      <c r="H20" s="16"/>
    </row>
    <row r="21" spans="2:8" ht="15" customHeight="1" thickBot="1">
      <c r="B21" s="15"/>
      <c r="C21" s="46"/>
      <c r="D21" s="46"/>
      <c r="E21" s="46"/>
      <c r="F21" s="46"/>
      <c r="G21" s="46"/>
      <c r="H21" s="16"/>
    </row>
    <row r="22" spans="2:8" ht="97.5" customHeight="1" thickBot="1">
      <c r="B22" s="15"/>
      <c r="C22" s="269" t="s">
        <v>97</v>
      </c>
      <c r="D22" s="279"/>
      <c r="E22" s="279"/>
      <c r="F22" s="279"/>
      <c r="G22" s="280"/>
      <c r="H22" s="16"/>
    </row>
    <row r="23" spans="2:8" ht="15" customHeight="1">
      <c r="B23" s="15"/>
      <c r="C23" s="19"/>
      <c r="D23" s="19"/>
      <c r="E23" s="19"/>
      <c r="F23" s="19"/>
      <c r="G23" s="19"/>
      <c r="H23" s="16"/>
    </row>
    <row r="24" spans="2:8" ht="15" customHeight="1" thickBot="1">
      <c r="B24" s="7"/>
      <c r="C24" s="8"/>
      <c r="D24" s="8"/>
      <c r="E24" s="8"/>
      <c r="F24" s="8"/>
      <c r="G24" s="8"/>
      <c r="H24" s="9"/>
    </row>
    <row r="25" ht="15" customHeight="1"/>
    <row r="26" ht="15" customHeight="1"/>
  </sheetData>
  <sheetProtection password="C49B" sheet="1" objects="1" scenarios="1"/>
  <mergeCells count="11">
    <mergeCell ref="C22:G22"/>
    <mergeCell ref="C14:G14"/>
    <mergeCell ref="C16:G16"/>
    <mergeCell ref="C18:G18"/>
    <mergeCell ref="C20:G20"/>
    <mergeCell ref="C12:G12"/>
    <mergeCell ref="E3:H3"/>
    <mergeCell ref="C9:G9"/>
    <mergeCell ref="C11:G11"/>
    <mergeCell ref="C5:G5"/>
    <mergeCell ref="C7:G7"/>
  </mergeCells>
  <printOptions horizontalCentered="1" verticalCentered="1"/>
  <pageMargins left="0.5118110236220472" right="0.5118110236220472" top="0.5118110236220472" bottom="0.3937007874015748" header="0.31496062992125984" footer="0.31496062992125984"/>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Planilha10">
    <tabColor rgb="FFFFC000"/>
  </sheetPr>
  <dimension ref="B3:L20"/>
  <sheetViews>
    <sheetView showGridLines="0" showRowColHeaders="0" zoomScalePageLayoutView="0" workbookViewId="0" topLeftCell="A1">
      <selection activeCell="E3" sqref="E3:H3"/>
    </sheetView>
  </sheetViews>
  <sheetFormatPr defaultColWidth="0" defaultRowHeight="15" customHeight="1" zeroHeight="1"/>
  <cols>
    <col min="1" max="1" width="5.7109375" style="0" customWidth="1"/>
    <col min="2" max="2" width="6.28125" style="0" bestFit="1" customWidth="1"/>
    <col min="3" max="3" width="8.421875" style="0" bestFit="1" customWidth="1"/>
    <col min="4" max="4" width="9.00390625" style="0" bestFit="1" customWidth="1"/>
    <col min="5" max="6" width="13.421875" style="0" bestFit="1" customWidth="1"/>
    <col min="7" max="7" width="35.140625" style="0" customWidth="1"/>
    <col min="8" max="8" width="7.421875" style="0" customWidth="1"/>
    <col min="9" max="9" width="5.7109375" style="0" customWidth="1"/>
    <col min="10" max="10" width="9.140625" style="0" customWidth="1"/>
    <col min="11" max="11" width="5.00390625" style="0" customWidth="1"/>
    <col min="12" max="16384" width="9.140625" style="0" hidden="1" customWidth="1"/>
  </cols>
  <sheetData>
    <row r="1" ht="15"/>
    <row r="2" ht="15.75" thickBot="1"/>
    <row r="3" spans="2:12" ht="49.5" customHeight="1" thickBot="1">
      <c r="B3" s="10"/>
      <c r="C3" s="11"/>
      <c r="D3" s="11"/>
      <c r="E3" s="184" t="s">
        <v>24</v>
      </c>
      <c r="F3" s="185"/>
      <c r="G3" s="185"/>
      <c r="H3" s="186"/>
      <c r="J3" s="5"/>
      <c r="K3" s="5"/>
      <c r="L3" s="5"/>
    </row>
    <row r="4" spans="2:12" ht="15">
      <c r="B4" s="1"/>
      <c r="C4" s="2"/>
      <c r="D4" s="2"/>
      <c r="E4" s="2"/>
      <c r="F4" s="2"/>
      <c r="G4" s="2"/>
      <c r="H4" s="3"/>
      <c r="J4" s="5"/>
      <c r="K4" s="5"/>
      <c r="L4" s="5"/>
    </row>
    <row r="5" spans="2:12" ht="15">
      <c r="B5" s="4"/>
      <c r="C5" s="275" t="s">
        <v>94</v>
      </c>
      <c r="D5" s="275"/>
      <c r="E5" s="275"/>
      <c r="F5" s="275"/>
      <c r="G5" s="275"/>
      <c r="H5" s="6"/>
      <c r="J5" s="5"/>
      <c r="K5" s="5"/>
      <c r="L5" s="5"/>
    </row>
    <row r="6" spans="2:12" ht="15.75" thickBot="1">
      <c r="B6" s="4"/>
      <c r="C6" s="43"/>
      <c r="D6" s="43"/>
      <c r="E6" s="43"/>
      <c r="F6" s="43"/>
      <c r="G6" s="43"/>
      <c r="H6" s="6"/>
      <c r="J6" s="5"/>
      <c r="K6" s="5"/>
      <c r="L6" s="5"/>
    </row>
    <row r="7" spans="2:12" ht="153" customHeight="1" thickBot="1">
      <c r="B7" s="4"/>
      <c r="C7" s="276" t="s">
        <v>127</v>
      </c>
      <c r="D7" s="277"/>
      <c r="E7" s="277"/>
      <c r="F7" s="277"/>
      <c r="G7" s="278"/>
      <c r="H7" s="6"/>
      <c r="J7" s="5"/>
      <c r="K7" s="5"/>
      <c r="L7" s="5"/>
    </row>
    <row r="8" spans="2:12" ht="15.75" thickBot="1">
      <c r="B8" s="4"/>
      <c r="C8" s="5"/>
      <c r="D8" s="5"/>
      <c r="E8" s="5"/>
      <c r="F8" s="5"/>
      <c r="G8" s="5"/>
      <c r="H8" s="6"/>
      <c r="J8" s="5"/>
      <c r="K8" s="5"/>
      <c r="L8" s="5"/>
    </row>
    <row r="9" spans="2:12" ht="148.5" customHeight="1" thickBot="1">
      <c r="B9" s="17"/>
      <c r="C9" s="269" t="s">
        <v>81</v>
      </c>
      <c r="D9" s="270"/>
      <c r="E9" s="270"/>
      <c r="F9" s="270"/>
      <c r="G9" s="271"/>
      <c r="H9" s="18"/>
      <c r="J9" s="5"/>
      <c r="K9" s="5"/>
      <c r="L9" s="5"/>
    </row>
    <row r="10" spans="2:8" ht="15" customHeight="1" thickBot="1">
      <c r="B10" s="13"/>
      <c r="C10" s="44"/>
      <c r="D10" s="44"/>
      <c r="E10" s="44"/>
      <c r="F10" s="44"/>
      <c r="G10" s="44"/>
      <c r="H10" s="14"/>
    </row>
    <row r="11" spans="2:8" ht="82.5" customHeight="1" thickBot="1">
      <c r="B11" s="15"/>
      <c r="C11" s="269" t="s">
        <v>84</v>
      </c>
      <c r="D11" s="279"/>
      <c r="E11" s="279"/>
      <c r="F11" s="279"/>
      <c r="G11" s="280"/>
      <c r="H11" s="16"/>
    </row>
    <row r="12" spans="2:8" ht="15" customHeight="1" thickBot="1">
      <c r="B12" s="15"/>
      <c r="C12" s="46"/>
      <c r="D12" s="46"/>
      <c r="E12" s="46"/>
      <c r="F12" s="46"/>
      <c r="G12" s="46"/>
      <c r="H12" s="16"/>
    </row>
    <row r="13" spans="2:8" ht="80.25" customHeight="1" thickBot="1">
      <c r="B13" s="15"/>
      <c r="C13" s="269" t="s">
        <v>82</v>
      </c>
      <c r="D13" s="279"/>
      <c r="E13" s="279"/>
      <c r="F13" s="279"/>
      <c r="G13" s="280"/>
      <c r="H13" s="16"/>
    </row>
    <row r="14" spans="2:8" ht="15" customHeight="1" thickBot="1">
      <c r="B14" s="15"/>
      <c r="C14" s="46"/>
      <c r="D14" s="46"/>
      <c r="E14" s="46"/>
      <c r="F14" s="46"/>
      <c r="G14" s="46"/>
      <c r="H14" s="16"/>
    </row>
    <row r="15" spans="2:8" ht="97.5" customHeight="1" thickBot="1">
      <c r="B15" s="15"/>
      <c r="C15" s="269" t="s">
        <v>83</v>
      </c>
      <c r="D15" s="279"/>
      <c r="E15" s="279"/>
      <c r="F15" s="279"/>
      <c r="G15" s="280"/>
      <c r="H15" s="16"/>
    </row>
    <row r="16" spans="2:8" ht="15" customHeight="1" thickBot="1">
      <c r="B16" s="15"/>
      <c r="C16" s="19"/>
      <c r="D16" s="19"/>
      <c r="E16" s="19"/>
      <c r="F16" s="19"/>
      <c r="G16" s="19"/>
      <c r="H16" s="16"/>
    </row>
    <row r="17" spans="2:8" ht="106.5" customHeight="1" thickBot="1">
      <c r="B17" s="15"/>
      <c r="C17" s="269" t="s">
        <v>116</v>
      </c>
      <c r="D17" s="279"/>
      <c r="E17" s="279"/>
      <c r="F17" s="279"/>
      <c r="G17" s="280"/>
      <c r="H17" s="16"/>
    </row>
    <row r="18" spans="2:8" ht="15" customHeight="1" thickBot="1">
      <c r="B18" s="15"/>
      <c r="C18" s="19"/>
      <c r="D18" s="19"/>
      <c r="E18" s="19"/>
      <c r="F18" s="19"/>
      <c r="G18" s="19"/>
      <c r="H18" s="16"/>
    </row>
    <row r="19" spans="2:8" ht="120.75" customHeight="1" thickBot="1">
      <c r="B19" s="15"/>
      <c r="C19" s="269" t="s">
        <v>117</v>
      </c>
      <c r="D19" s="279"/>
      <c r="E19" s="279"/>
      <c r="F19" s="279"/>
      <c r="G19" s="280"/>
      <c r="H19" s="16"/>
    </row>
    <row r="20" spans="2:8" ht="15" customHeight="1" thickBot="1">
      <c r="B20" s="7"/>
      <c r="C20" s="8"/>
      <c r="D20" s="8"/>
      <c r="E20" s="8"/>
      <c r="F20" s="8"/>
      <c r="G20" s="8"/>
      <c r="H20" s="9"/>
    </row>
    <row r="21" ht="15" customHeight="1"/>
    <row r="22" ht="15" customHeight="1"/>
    <row r="50" ht="15" customHeight="1"/>
    <row r="51" ht="15" customHeight="1"/>
  </sheetData>
  <sheetProtection password="C49B" sheet="1" objects="1" scenarios="1"/>
  <mergeCells count="9">
    <mergeCell ref="C19:G19"/>
    <mergeCell ref="C17:G17"/>
    <mergeCell ref="C13:G13"/>
    <mergeCell ref="C15:G15"/>
    <mergeCell ref="E3:H3"/>
    <mergeCell ref="C5:G5"/>
    <mergeCell ref="C7:G7"/>
    <mergeCell ref="C9:G9"/>
    <mergeCell ref="C11:G11"/>
  </mergeCells>
  <printOptions horizontalCentered="1" verticalCentered="1"/>
  <pageMargins left="0.5118110236220472" right="0.5118110236220472" top="0.5118110236220472" bottom="0.3937007874015748" header="0.31496062992125984" footer="0.31496062992125984"/>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Planilha11"/>
  <dimension ref="A1:A1"/>
  <sheetViews>
    <sheetView zoomScalePageLayoutView="0" workbookViewId="0" topLeftCell="A1">
      <selection activeCell="A1" sqref="A1"/>
    </sheetView>
  </sheetViews>
  <sheetFormatPr defaultColWidth="9.140625" defaultRowHeight="15"/>
  <cols>
    <col min="11" max="11" width="42.00390625" style="0" hidden="1" customWidth="1"/>
    <col min="12" max="19" width="0" style="0" hidden="1" customWidth="1"/>
  </cols>
  <sheetData/>
  <sheetProtection/>
  <printOptions/>
  <pageMargins left="0.511811024" right="0.511811024" top="0.787401575" bottom="0.787401575" header="0.31496062" footer="0.31496062"/>
  <pageSetup orientation="portrait" paperSize="9"/>
  <drawing r:id="rId1"/>
</worksheet>
</file>

<file path=xl/worksheets/sheet14.xml><?xml version="1.0" encoding="utf-8"?>
<worksheet xmlns="http://schemas.openxmlformats.org/spreadsheetml/2006/main" xmlns:r="http://schemas.openxmlformats.org/officeDocument/2006/relationships">
  <sheetPr codeName="Planilha12"/>
  <dimension ref="B5:G42"/>
  <sheetViews>
    <sheetView zoomScalePageLayoutView="0" workbookViewId="0" topLeftCell="A1">
      <selection activeCell="B31" sqref="B31"/>
    </sheetView>
  </sheetViews>
  <sheetFormatPr defaultColWidth="9.140625" defaultRowHeight="15"/>
  <sheetData>
    <row r="5" spans="2:7" ht="15">
      <c r="B5" t="s">
        <v>7</v>
      </c>
      <c r="D5" t="s">
        <v>7</v>
      </c>
      <c r="G5" t="s">
        <v>59</v>
      </c>
    </row>
    <row r="6" spans="2:7" ht="15">
      <c r="B6" t="s">
        <v>8</v>
      </c>
      <c r="D6" t="s">
        <v>8</v>
      </c>
      <c r="G6" t="s">
        <v>60</v>
      </c>
    </row>
    <row r="7" spans="2:7" ht="15">
      <c r="B7" t="s">
        <v>9</v>
      </c>
      <c r="D7" t="s">
        <v>9</v>
      </c>
      <c r="G7" t="s">
        <v>61</v>
      </c>
    </row>
    <row r="8" spans="2:7" ht="15">
      <c r="B8" t="s">
        <v>10</v>
      </c>
      <c r="D8" t="s">
        <v>10</v>
      </c>
      <c r="G8" t="s">
        <v>72</v>
      </c>
    </row>
    <row r="9" spans="2:4" ht="15">
      <c r="B9" t="s">
        <v>11</v>
      </c>
      <c r="D9" t="s">
        <v>11</v>
      </c>
    </row>
    <row r="10" spans="2:4" ht="15">
      <c r="B10" t="s">
        <v>12</v>
      </c>
      <c r="D10" t="s">
        <v>12</v>
      </c>
    </row>
    <row r="11" spans="2:4" ht="15">
      <c r="B11" t="s">
        <v>13</v>
      </c>
      <c r="D11" t="s">
        <v>13</v>
      </c>
    </row>
    <row r="12" spans="2:4" ht="15">
      <c r="B12" t="s">
        <v>14</v>
      </c>
      <c r="D12" t="s">
        <v>14</v>
      </c>
    </row>
    <row r="13" spans="2:4" ht="15">
      <c r="B13" t="s">
        <v>15</v>
      </c>
      <c r="D13" t="s">
        <v>15</v>
      </c>
    </row>
    <row r="14" spans="2:4" ht="15">
      <c r="B14" t="s">
        <v>16</v>
      </c>
      <c r="D14" t="s">
        <v>16</v>
      </c>
    </row>
    <row r="15" spans="2:4" ht="15">
      <c r="B15" t="s">
        <v>17</v>
      </c>
      <c r="D15" t="s">
        <v>17</v>
      </c>
    </row>
    <row r="16" spans="2:4" ht="15">
      <c r="B16" t="s">
        <v>18</v>
      </c>
      <c r="D16" t="s">
        <v>18</v>
      </c>
    </row>
    <row r="17" spans="2:4" ht="15">
      <c r="B17" t="s">
        <v>98</v>
      </c>
      <c r="D17" t="s">
        <v>19</v>
      </c>
    </row>
    <row r="18" spans="2:4" ht="15">
      <c r="B18" t="s">
        <v>99</v>
      </c>
      <c r="D18" t="s">
        <v>20</v>
      </c>
    </row>
    <row r="19" spans="2:4" ht="15">
      <c r="B19" t="s">
        <v>100</v>
      </c>
      <c r="D19" t="s">
        <v>21</v>
      </c>
    </row>
    <row r="20" spans="2:4" ht="15">
      <c r="B20" t="s">
        <v>101</v>
      </c>
      <c r="D20" t="s">
        <v>22</v>
      </c>
    </row>
    <row r="21" spans="2:4" ht="15">
      <c r="B21" t="s">
        <v>19</v>
      </c>
      <c r="D21" t="s">
        <v>23</v>
      </c>
    </row>
    <row r="22" spans="2:4" ht="15">
      <c r="B22" t="s">
        <v>102</v>
      </c>
      <c r="D22" t="s">
        <v>72</v>
      </c>
    </row>
    <row r="23" ht="15">
      <c r="B23" t="s">
        <v>103</v>
      </c>
    </row>
    <row r="24" ht="15">
      <c r="B24" t="s">
        <v>20</v>
      </c>
    </row>
    <row r="25" ht="15">
      <c r="B25" t="s">
        <v>104</v>
      </c>
    </row>
    <row r="26" ht="15">
      <c r="B26" t="s">
        <v>105</v>
      </c>
    </row>
    <row r="27" ht="15">
      <c r="B27" t="s">
        <v>106</v>
      </c>
    </row>
    <row r="28" ht="15">
      <c r="B28" t="s">
        <v>122</v>
      </c>
    </row>
    <row r="29" ht="15">
      <c r="B29" t="s">
        <v>21</v>
      </c>
    </row>
    <row r="30" ht="15">
      <c r="B30" t="s">
        <v>123</v>
      </c>
    </row>
    <row r="31" ht="15">
      <c r="B31" t="s">
        <v>107</v>
      </c>
    </row>
    <row r="32" ht="15">
      <c r="B32" t="s">
        <v>108</v>
      </c>
    </row>
    <row r="33" ht="15">
      <c r="B33" t="s">
        <v>22</v>
      </c>
    </row>
    <row r="34" ht="15">
      <c r="B34" t="s">
        <v>109</v>
      </c>
    </row>
    <row r="35" ht="15">
      <c r="B35" t="s">
        <v>110</v>
      </c>
    </row>
    <row r="36" ht="15">
      <c r="B36" t="s">
        <v>23</v>
      </c>
    </row>
    <row r="37" ht="15">
      <c r="B37" t="s">
        <v>111</v>
      </c>
    </row>
    <row r="38" ht="15">
      <c r="B38" t="s">
        <v>112</v>
      </c>
    </row>
    <row r="39" ht="15">
      <c r="B39" t="s">
        <v>113</v>
      </c>
    </row>
    <row r="40" ht="15">
      <c r="B40" t="s">
        <v>114</v>
      </c>
    </row>
    <row r="41" ht="15">
      <c r="B41" t="s">
        <v>115</v>
      </c>
    </row>
    <row r="42" ht="15">
      <c r="B42" t="s">
        <v>72</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ilha2">
    <tabColor theme="9" tint="-0.24997000396251678"/>
  </sheetPr>
  <dimension ref="B4:S29"/>
  <sheetViews>
    <sheetView showGridLines="0" showRowColHeaders="0" zoomScale="94" zoomScaleNormal="94" zoomScalePageLayoutView="0" workbookViewId="0" topLeftCell="A1">
      <selection activeCell="F4" sqref="F4:P4"/>
    </sheetView>
  </sheetViews>
  <sheetFormatPr defaultColWidth="0" defaultRowHeight="0" customHeight="1" zeroHeight="1"/>
  <cols>
    <col min="1" max="1" width="5.7109375" style="0" customWidth="1"/>
    <col min="2" max="2" width="6.28125" style="0" bestFit="1" customWidth="1"/>
    <col min="3" max="3" width="12.140625" style="0" customWidth="1"/>
    <col min="4" max="4" width="6.421875" style="0" customWidth="1"/>
    <col min="5" max="5" width="1.28515625" style="0" customWidth="1"/>
    <col min="6" max="6" width="9.28125" style="0" customWidth="1"/>
    <col min="7" max="7" width="12.57421875" style="0" customWidth="1"/>
    <col min="8" max="9" width="4.57421875" style="0" customWidth="1"/>
    <col min="10" max="10" width="5.140625" style="0" customWidth="1"/>
    <col min="11" max="11" width="7.421875" style="0" customWidth="1"/>
    <col min="12" max="12" width="4.421875" style="0" customWidth="1"/>
    <col min="13" max="13" width="1.57421875" style="0" customWidth="1"/>
    <col min="14" max="14" width="7.421875" style="0" customWidth="1"/>
    <col min="15" max="15" width="5.140625" style="0" customWidth="1"/>
    <col min="16" max="16" width="6.28125" style="0" customWidth="1"/>
    <col min="17" max="17" width="2.140625" style="0" customWidth="1"/>
    <col min="18" max="18" width="13.7109375" style="0" customWidth="1"/>
    <col min="19" max="19" width="2.140625" style="0" customWidth="1"/>
    <col min="20" max="20" width="13.7109375" style="0" customWidth="1"/>
    <col min="21" max="21" width="2.140625" style="0" customWidth="1"/>
    <col min="22" max="16384" width="9.140625" style="0" hidden="1" customWidth="1"/>
  </cols>
  <sheetData>
    <row r="1" ht="15"/>
    <row r="2" ht="15"/>
    <row r="3" ht="15.75" thickBot="1"/>
    <row r="4" spans="2:16" ht="49.5" customHeight="1" thickBot="1">
      <c r="B4" s="10"/>
      <c r="C4" s="11"/>
      <c r="D4" s="11"/>
      <c r="E4" s="11"/>
      <c r="F4" s="184" t="s">
        <v>24</v>
      </c>
      <c r="G4" s="185"/>
      <c r="H4" s="185"/>
      <c r="I4" s="185"/>
      <c r="J4" s="185"/>
      <c r="K4" s="185"/>
      <c r="L4" s="185"/>
      <c r="M4" s="185"/>
      <c r="N4" s="185"/>
      <c r="O4" s="185"/>
      <c r="P4" s="186"/>
    </row>
    <row r="5" spans="2:17" ht="17.25">
      <c r="B5" s="187"/>
      <c r="C5" s="188"/>
      <c r="D5" s="188"/>
      <c r="E5" s="188"/>
      <c r="F5" s="188"/>
      <c r="G5" s="188"/>
      <c r="H5" s="188"/>
      <c r="I5" s="188"/>
      <c r="J5" s="188"/>
      <c r="K5" s="188"/>
      <c r="L5" s="189"/>
      <c r="M5" s="189"/>
      <c r="N5" s="189"/>
      <c r="O5" s="189"/>
      <c r="P5" s="190"/>
      <c r="Q5" s="5"/>
    </row>
    <row r="6" spans="2:19" ht="17.25">
      <c r="B6" s="166" t="s">
        <v>86</v>
      </c>
      <c r="C6" s="167"/>
      <c r="D6" s="167"/>
      <c r="E6" s="167"/>
      <c r="F6" s="167"/>
      <c r="G6" s="167"/>
      <c r="H6" s="167"/>
      <c r="I6" s="167"/>
      <c r="J6" s="167"/>
      <c r="K6" s="167"/>
      <c r="L6" s="168"/>
      <c r="M6" s="168"/>
      <c r="N6" s="168"/>
      <c r="O6" s="168"/>
      <c r="P6" s="169"/>
      <c r="S6" s="5"/>
    </row>
    <row r="7" spans="2:16" ht="15">
      <c r="B7" s="203" t="s">
        <v>87</v>
      </c>
      <c r="C7" s="204"/>
      <c r="D7" s="204"/>
      <c r="E7" s="205"/>
      <c r="F7" s="191"/>
      <c r="G7" s="192"/>
      <c r="H7" s="192"/>
      <c r="I7" s="192"/>
      <c r="J7" s="192"/>
      <c r="K7" s="192"/>
      <c r="L7" s="192"/>
      <c r="M7" s="192"/>
      <c r="N7" s="192"/>
      <c r="O7" s="192"/>
      <c r="P7" s="193"/>
    </row>
    <row r="8" spans="2:16" ht="21.75" customHeight="1">
      <c r="B8" s="206"/>
      <c r="C8" s="207"/>
      <c r="D8" s="207"/>
      <c r="E8" s="208"/>
      <c r="F8" s="194"/>
      <c r="G8" s="195"/>
      <c r="H8" s="195"/>
      <c r="I8" s="195"/>
      <c r="J8" s="195"/>
      <c r="K8" s="195"/>
      <c r="L8" s="195"/>
      <c r="M8" s="195"/>
      <c r="N8" s="195"/>
      <c r="O8" s="195"/>
      <c r="P8" s="196"/>
    </row>
    <row r="9" spans="2:16" ht="30" customHeight="1">
      <c r="B9" s="180" t="s">
        <v>48</v>
      </c>
      <c r="C9" s="181"/>
      <c r="D9" s="181"/>
      <c r="E9" s="197"/>
      <c r="F9" s="212"/>
      <c r="G9" s="213"/>
      <c r="H9" s="214">
        <f>IF(F9="SIM","DEVERÁ APRESENTAR PROJETO COMPLETO",IF(F9="não","DE ACORDO COM AS ISENÇÕES DE PROJETO",""))</f>
      </c>
      <c r="I9" s="215"/>
      <c r="J9" s="215"/>
      <c r="K9" s="215"/>
      <c r="L9" s="215"/>
      <c r="M9" s="215"/>
      <c r="N9" s="215"/>
      <c r="O9" s="215"/>
      <c r="P9" s="216"/>
    </row>
    <row r="10" spans="2:16" ht="21.75" customHeight="1">
      <c r="B10" s="209" t="s">
        <v>88</v>
      </c>
      <c r="C10" s="210"/>
      <c r="D10" s="210"/>
      <c r="E10" s="211"/>
      <c r="F10" s="212"/>
      <c r="G10" s="217"/>
      <c r="H10" s="217"/>
      <c r="I10" s="217"/>
      <c r="J10" s="213"/>
      <c r="K10" s="31" t="s">
        <v>56</v>
      </c>
      <c r="L10" s="33"/>
      <c r="M10" s="33"/>
      <c r="N10" s="221"/>
      <c r="O10" s="222"/>
      <c r="P10" s="223"/>
    </row>
    <row r="11" spans="2:16" ht="15">
      <c r="B11" s="150" t="s">
        <v>33</v>
      </c>
      <c r="C11" s="151"/>
      <c r="D11" s="151"/>
      <c r="E11" s="152"/>
      <c r="F11" s="227"/>
      <c r="G11" s="228"/>
      <c r="H11" s="229"/>
      <c r="I11" s="32" t="s">
        <v>47</v>
      </c>
      <c r="J11" s="73"/>
      <c r="K11" s="218" t="s">
        <v>55</v>
      </c>
      <c r="L11" s="219"/>
      <c r="M11" s="220"/>
      <c r="N11" s="224"/>
      <c r="O11" s="225"/>
      <c r="P11" s="226"/>
    </row>
    <row r="12" spans="2:16" ht="35.25" customHeight="1">
      <c r="B12" s="180" t="s">
        <v>78</v>
      </c>
      <c r="C12" s="181"/>
      <c r="D12" s="181"/>
      <c r="E12" s="181"/>
      <c r="F12" s="181"/>
      <c r="G12" s="197"/>
      <c r="H12" s="170"/>
      <c r="I12" s="171"/>
      <c r="J12" s="172"/>
      <c r="K12" s="177">
        <f>IF(H12="SIM","OK",IF(H12="Não","CASO VIAS PÚBLICAS, DEVERÁ SER ENVIADO. REPROVADO",""))</f>
      </c>
      <c r="L12" s="178"/>
      <c r="M12" s="178"/>
      <c r="N12" s="178"/>
      <c r="O12" s="178"/>
      <c r="P12" s="179"/>
    </row>
    <row r="13" spans="2:16" ht="30.75" customHeight="1">
      <c r="B13" s="180" t="s">
        <v>71</v>
      </c>
      <c r="C13" s="181"/>
      <c r="D13" s="181"/>
      <c r="E13" s="181"/>
      <c r="F13" s="181"/>
      <c r="G13" s="181"/>
      <c r="H13" s="170"/>
      <c r="I13" s="171"/>
      <c r="J13" s="172"/>
      <c r="K13" s="177">
        <f>IF(H13="Sim","LIBERADO USO DE LÂMPADA LED",IF(H13="Não","NÃO LIBERADO USO DE LÂMPADA LED",""))</f>
      </c>
      <c r="L13" s="178"/>
      <c r="M13" s="178"/>
      <c r="N13" s="178"/>
      <c r="O13" s="178"/>
      <c r="P13" s="179"/>
    </row>
    <row r="14" spans="2:16" ht="30.75" customHeight="1">
      <c r="B14" s="180" t="s">
        <v>74</v>
      </c>
      <c r="C14" s="181"/>
      <c r="D14" s="181"/>
      <c r="E14" s="181"/>
      <c r="F14" s="181"/>
      <c r="G14" s="197"/>
      <c r="H14" s="170"/>
      <c r="I14" s="171"/>
      <c r="J14" s="172"/>
      <c r="K14" s="177">
        <f>IF(H14="SIM","OK",IF(H14="Não","DEVERÁ SER INSTALADO! REPROVADO",""))</f>
      </c>
      <c r="L14" s="178"/>
      <c r="M14" s="178"/>
      <c r="N14" s="178"/>
      <c r="O14" s="178"/>
      <c r="P14" s="179"/>
    </row>
    <row r="15" spans="2:16" ht="18.75" customHeight="1">
      <c r="B15" s="150" t="s">
        <v>95</v>
      </c>
      <c r="C15" s="151"/>
      <c r="D15" s="151"/>
      <c r="E15" s="151"/>
      <c r="F15" s="151"/>
      <c r="G15" s="151"/>
      <c r="H15" s="170"/>
      <c r="I15" s="171"/>
      <c r="J15" s="172"/>
      <c r="K15" s="201">
        <f>IF(H15="sim","OK",IF(H15="Não","ENVIAR! REPROVADO",""))</f>
      </c>
      <c r="L15" s="201"/>
      <c r="M15" s="201"/>
      <c r="N15" s="201"/>
      <c r="O15" s="201"/>
      <c r="P15" s="202"/>
    </row>
    <row r="16" spans="2:16" ht="17.25">
      <c r="B16" s="166" t="s">
        <v>53</v>
      </c>
      <c r="C16" s="167"/>
      <c r="D16" s="167"/>
      <c r="E16" s="167"/>
      <c r="F16" s="167"/>
      <c r="G16" s="167"/>
      <c r="H16" s="167"/>
      <c r="I16" s="167"/>
      <c r="J16" s="167"/>
      <c r="K16" s="167"/>
      <c r="L16" s="168"/>
      <c r="M16" s="168"/>
      <c r="N16" s="168"/>
      <c r="O16" s="168"/>
      <c r="P16" s="169"/>
    </row>
    <row r="17" spans="2:16" ht="15">
      <c r="B17" s="150" t="s">
        <v>57</v>
      </c>
      <c r="C17" s="151"/>
      <c r="D17" s="151"/>
      <c r="E17" s="152"/>
      <c r="F17" s="156"/>
      <c r="G17" s="157"/>
      <c r="H17" s="157"/>
      <c r="I17" s="157"/>
      <c r="J17" s="157"/>
      <c r="K17" s="157"/>
      <c r="L17" s="157"/>
      <c r="M17" s="160"/>
      <c r="N17" s="34" t="s">
        <v>70</v>
      </c>
      <c r="O17" s="156"/>
      <c r="P17" s="162"/>
    </row>
    <row r="18" spans="2:16" ht="15">
      <c r="B18" s="150" t="s">
        <v>43</v>
      </c>
      <c r="C18" s="151"/>
      <c r="D18" s="151"/>
      <c r="E18" s="152"/>
      <c r="F18" s="176"/>
      <c r="G18" s="157"/>
      <c r="H18" s="157"/>
      <c r="I18" s="157"/>
      <c r="J18" s="157"/>
      <c r="K18" s="157"/>
      <c r="L18" s="157"/>
      <c r="M18" s="157"/>
      <c r="N18" s="157"/>
      <c r="O18" s="157"/>
      <c r="P18" s="162"/>
    </row>
    <row r="19" spans="2:16" ht="15">
      <c r="B19" s="150" t="s">
        <v>50</v>
      </c>
      <c r="C19" s="151"/>
      <c r="D19" s="151"/>
      <c r="E19" s="152"/>
      <c r="F19" s="156"/>
      <c r="G19" s="157"/>
      <c r="H19" s="160"/>
      <c r="I19" s="163" t="s">
        <v>51</v>
      </c>
      <c r="J19" s="165"/>
      <c r="K19" s="153"/>
      <c r="L19" s="154"/>
      <c r="M19" s="154"/>
      <c r="N19" s="154"/>
      <c r="O19" s="154"/>
      <c r="P19" s="155"/>
    </row>
    <row r="20" spans="2:16" ht="15">
      <c r="B20" s="150" t="s">
        <v>44</v>
      </c>
      <c r="C20" s="151"/>
      <c r="D20" s="151"/>
      <c r="E20" s="152"/>
      <c r="F20" s="154"/>
      <c r="G20" s="182"/>
      <c r="H20" s="183"/>
      <c r="I20" s="163" t="s">
        <v>45</v>
      </c>
      <c r="J20" s="165"/>
      <c r="K20" s="153"/>
      <c r="L20" s="154"/>
      <c r="M20" s="154"/>
      <c r="N20" s="154"/>
      <c r="O20" s="154"/>
      <c r="P20" s="155"/>
    </row>
    <row r="21" spans="2:16" ht="15">
      <c r="B21" s="150" t="s">
        <v>5</v>
      </c>
      <c r="C21" s="151"/>
      <c r="D21" s="151"/>
      <c r="E21" s="152"/>
      <c r="F21" s="156"/>
      <c r="G21" s="157"/>
      <c r="H21" s="157"/>
      <c r="I21" s="157"/>
      <c r="J21" s="157"/>
      <c r="K21" s="157"/>
      <c r="L21" s="157"/>
      <c r="M21" s="157"/>
      <c r="N21" s="160"/>
      <c r="O21" s="34" t="s">
        <v>58</v>
      </c>
      <c r="P21" s="72"/>
    </row>
    <row r="22" spans="2:16" ht="15">
      <c r="B22" s="150" t="s">
        <v>49</v>
      </c>
      <c r="C22" s="151"/>
      <c r="D22" s="151"/>
      <c r="E22" s="152"/>
      <c r="F22" s="173"/>
      <c r="G22" s="174"/>
      <c r="H22" s="174"/>
      <c r="I22" s="174"/>
      <c r="J22" s="174"/>
      <c r="K22" s="175"/>
      <c r="L22" s="163" t="s">
        <v>47</v>
      </c>
      <c r="M22" s="164"/>
      <c r="N22" s="165"/>
      <c r="O22" s="158"/>
      <c r="P22" s="159"/>
    </row>
    <row r="23" spans="2:16" ht="17.25">
      <c r="B23" s="166" t="s">
        <v>54</v>
      </c>
      <c r="C23" s="167"/>
      <c r="D23" s="167"/>
      <c r="E23" s="167"/>
      <c r="F23" s="167"/>
      <c r="G23" s="167"/>
      <c r="H23" s="167"/>
      <c r="I23" s="167"/>
      <c r="J23" s="167"/>
      <c r="K23" s="167"/>
      <c r="L23" s="168"/>
      <c r="M23" s="168"/>
      <c r="N23" s="168"/>
      <c r="O23" s="168"/>
      <c r="P23" s="169"/>
    </row>
    <row r="24" spans="2:16" ht="15">
      <c r="B24" s="150" t="s">
        <v>41</v>
      </c>
      <c r="C24" s="151"/>
      <c r="D24" s="151"/>
      <c r="E24" s="152"/>
      <c r="F24" s="156"/>
      <c r="G24" s="157"/>
      <c r="H24" s="157"/>
      <c r="I24" s="157"/>
      <c r="J24" s="157"/>
      <c r="K24" s="157"/>
      <c r="L24" s="157"/>
      <c r="M24" s="157"/>
      <c r="N24" s="157"/>
      <c r="O24" s="157"/>
      <c r="P24" s="162"/>
    </row>
    <row r="25" spans="2:16" ht="15">
      <c r="B25" s="150" t="s">
        <v>43</v>
      </c>
      <c r="C25" s="151"/>
      <c r="D25" s="151"/>
      <c r="E25" s="152"/>
      <c r="F25" s="156"/>
      <c r="G25" s="157"/>
      <c r="H25" s="157"/>
      <c r="I25" s="157"/>
      <c r="J25" s="157"/>
      <c r="K25" s="157"/>
      <c r="L25" s="157"/>
      <c r="M25" s="157"/>
      <c r="N25" s="157"/>
      <c r="O25" s="157"/>
      <c r="P25" s="162"/>
    </row>
    <row r="26" spans="2:16" ht="15">
      <c r="B26" s="150" t="s">
        <v>44</v>
      </c>
      <c r="C26" s="151"/>
      <c r="D26" s="151"/>
      <c r="E26" s="152"/>
      <c r="F26" s="156"/>
      <c r="G26" s="157"/>
      <c r="H26" s="160"/>
      <c r="I26" s="161" t="s">
        <v>45</v>
      </c>
      <c r="J26" s="151"/>
      <c r="K26" s="152"/>
      <c r="L26" s="156"/>
      <c r="M26" s="157"/>
      <c r="N26" s="157"/>
      <c r="O26" s="157"/>
      <c r="P26" s="162"/>
    </row>
    <row r="27" spans="2:16" ht="15">
      <c r="B27" s="150" t="s">
        <v>42</v>
      </c>
      <c r="C27" s="151"/>
      <c r="D27" s="151"/>
      <c r="E27" s="152"/>
      <c r="F27" s="156"/>
      <c r="G27" s="157"/>
      <c r="H27" s="160"/>
      <c r="I27" s="161" t="s">
        <v>89</v>
      </c>
      <c r="J27" s="151"/>
      <c r="K27" s="151"/>
      <c r="L27" s="156"/>
      <c r="M27" s="157"/>
      <c r="N27" s="157"/>
      <c r="O27" s="157"/>
      <c r="P27" s="162"/>
    </row>
    <row r="28" spans="2:16" ht="15">
      <c r="B28" s="150" t="s">
        <v>46</v>
      </c>
      <c r="C28" s="151"/>
      <c r="D28" s="151"/>
      <c r="E28" s="151"/>
      <c r="F28" s="156"/>
      <c r="G28" s="157"/>
      <c r="H28" s="157"/>
      <c r="I28" s="161" t="s">
        <v>90</v>
      </c>
      <c r="J28" s="151"/>
      <c r="K28" s="151"/>
      <c r="L28" s="156"/>
      <c r="M28" s="157"/>
      <c r="N28" s="157"/>
      <c r="O28" s="157"/>
      <c r="P28" s="162"/>
    </row>
    <row r="29" spans="2:16" ht="15" customHeight="1" thickBot="1">
      <c r="B29" s="198"/>
      <c r="C29" s="199"/>
      <c r="D29" s="199"/>
      <c r="E29" s="199"/>
      <c r="F29" s="199"/>
      <c r="G29" s="199"/>
      <c r="H29" s="199"/>
      <c r="I29" s="199"/>
      <c r="J29" s="199"/>
      <c r="K29" s="199"/>
      <c r="L29" s="199"/>
      <c r="M29" s="199"/>
      <c r="N29" s="199"/>
      <c r="O29" s="199"/>
      <c r="P29" s="200"/>
    </row>
    <row r="30" ht="15" customHeight="1"/>
    <row r="31" ht="15" customHeight="1" hidden="1"/>
    <row r="32" ht="15" customHeight="1" hidden="1"/>
    <row r="33" ht="15" customHeight="1" hidden="1"/>
    <row r="34" ht="15" customHeight="1" hidden="1"/>
    <row r="35" ht="15" customHeight="1" hidden="1"/>
    <row r="36" ht="15" customHeight="1" hidden="1"/>
    <row r="37" ht="15" customHeight="1" hidden="1"/>
    <row r="38" ht="15" customHeight="1" hidden="1"/>
    <row r="39" ht="15" customHeight="1" hidden="1"/>
    <row r="40" ht="15" customHeight="1" hidden="1"/>
    <row r="41" ht="15" customHeight="1" hidden="1"/>
    <row r="42" ht="15" customHeight="1" hidden="1"/>
    <row r="43" ht="15" customHeight="1" hidden="1"/>
    <row r="44" ht="15" customHeight="1" hidden="1"/>
    <row r="45" ht="15" customHeight="1" hidden="1"/>
    <row r="46" ht="15" customHeight="1" hidden="1"/>
    <row r="47" ht="15" customHeight="1" hidden="1"/>
    <row r="48" ht="15" customHeight="1" hidden="1"/>
    <row r="49" ht="15" customHeight="1" hidden="1"/>
    <row r="50" ht="15" customHeight="1" hidden="1"/>
    <row r="51" ht="15" customHeight="1"/>
  </sheetData>
  <sheetProtection password="C49B" sheet="1" objects="1" scenarios="1"/>
  <mergeCells count="65">
    <mergeCell ref="B29:P29"/>
    <mergeCell ref="H15:J15"/>
    <mergeCell ref="K15:P15"/>
    <mergeCell ref="B7:E8"/>
    <mergeCell ref="B9:E9"/>
    <mergeCell ref="B10:E10"/>
    <mergeCell ref="F9:G9"/>
    <mergeCell ref="H9:P9"/>
    <mergeCell ref="F10:J10"/>
    <mergeCell ref="K11:M11"/>
    <mergeCell ref="N10:P10"/>
    <mergeCell ref="N11:P11"/>
    <mergeCell ref="F11:H11"/>
    <mergeCell ref="B14:G14"/>
    <mergeCell ref="H14:J14"/>
    <mergeCell ref="K14:P14"/>
    <mergeCell ref="H12:J12"/>
    <mergeCell ref="F4:P4"/>
    <mergeCell ref="B5:P5"/>
    <mergeCell ref="B6:P6"/>
    <mergeCell ref="F7:P8"/>
    <mergeCell ref="B11:E11"/>
    <mergeCell ref="K12:P12"/>
    <mergeCell ref="B12:G12"/>
    <mergeCell ref="H13:J13"/>
    <mergeCell ref="I20:J20"/>
    <mergeCell ref="I19:J19"/>
    <mergeCell ref="F22:K22"/>
    <mergeCell ref="B22:E22"/>
    <mergeCell ref="B16:P16"/>
    <mergeCell ref="F18:P18"/>
    <mergeCell ref="B15:G15"/>
    <mergeCell ref="K13:P13"/>
    <mergeCell ref="B13:G13"/>
    <mergeCell ref="O17:P17"/>
    <mergeCell ref="F17:M17"/>
    <mergeCell ref="B17:E17"/>
    <mergeCell ref="B19:E19"/>
    <mergeCell ref="B20:E20"/>
    <mergeCell ref="F20:H20"/>
    <mergeCell ref="F19:H19"/>
    <mergeCell ref="B26:E26"/>
    <mergeCell ref="B27:E27"/>
    <mergeCell ref="B28:E28"/>
    <mergeCell ref="L22:N22"/>
    <mergeCell ref="B23:P23"/>
    <mergeCell ref="F24:P24"/>
    <mergeCell ref="B25:E25"/>
    <mergeCell ref="B24:E24"/>
    <mergeCell ref="B18:E18"/>
    <mergeCell ref="B21:E21"/>
    <mergeCell ref="K19:P19"/>
    <mergeCell ref="K20:P20"/>
    <mergeCell ref="F28:H28"/>
    <mergeCell ref="O22:P22"/>
    <mergeCell ref="F21:N21"/>
    <mergeCell ref="I28:K28"/>
    <mergeCell ref="L26:P26"/>
    <mergeCell ref="L27:P27"/>
    <mergeCell ref="L28:P28"/>
    <mergeCell ref="F25:P25"/>
    <mergeCell ref="I26:K26"/>
    <mergeCell ref="I27:K27"/>
    <mergeCell ref="F26:H26"/>
    <mergeCell ref="F27:H27"/>
  </mergeCells>
  <conditionalFormatting sqref="H9">
    <cfRule type="cellIs" priority="12" dxfId="91" operator="equal">
      <formula>"DE ACORDO COM AS ISENÇÕES DE PROJETO"</formula>
    </cfRule>
    <cfRule type="cellIs" priority="13" dxfId="92" operator="equal">
      <formula>"Deverá Apresentar Projeto Completo"</formula>
    </cfRule>
  </conditionalFormatting>
  <conditionalFormatting sqref="K13:P13">
    <cfRule type="cellIs" priority="10" dxfId="92" operator="equal">
      <formula>"NÃO LIBERADO USO DE LÂMPADA LED"</formula>
    </cfRule>
    <cfRule type="cellIs" priority="11" dxfId="93" operator="equal">
      <formula>"LIBERADO USO DE LÂMPADA LED"</formula>
    </cfRule>
  </conditionalFormatting>
  <conditionalFormatting sqref="K12:P12">
    <cfRule type="cellIs" priority="8" dxfId="91" operator="equal">
      <formula>"OK"</formula>
    </cfRule>
    <cfRule type="cellIs" priority="9" dxfId="92" operator="equal">
      <formula>"CASO VIAS PÚBLICAS, DEVERÁ SER ENVIADO. REPROVADO"</formula>
    </cfRule>
  </conditionalFormatting>
  <conditionalFormatting sqref="K15:P15">
    <cfRule type="cellIs" priority="3" dxfId="92" operator="equal">
      <formula>"ENVIAR! REPROVADO"</formula>
    </cfRule>
    <cfRule type="cellIs" priority="4" dxfId="93" operator="equal">
      <formula>"OK"</formula>
    </cfRule>
  </conditionalFormatting>
  <conditionalFormatting sqref="K14:P14">
    <cfRule type="cellIs" priority="1" dxfId="91" operator="equal">
      <formula>"OK"</formula>
    </cfRule>
    <cfRule type="cellIs" priority="2" dxfId="92" operator="equal">
      <formula>"Deverá ser Instalado! Reprovado"</formula>
    </cfRule>
  </conditionalFormatting>
  <dataValidations count="7">
    <dataValidation type="list" allowBlank="1" showInputMessage="1" showErrorMessage="1" sqref="F27">
      <formula1>"CREA, CFT, CAU, Outro"</formula1>
    </dataValidation>
    <dataValidation type="list" allowBlank="1" showInputMessage="1" showErrorMessage="1" sqref="J11">
      <formula1>"SP, MS"</formula1>
    </dataValidation>
    <dataValidation type="list" allowBlank="1" showInputMessage="1" showErrorMessage="1" sqref="F9 H13:H15 I13:J13">
      <formula1>"Sim, Não"</formula1>
    </dataValidation>
    <dataValidation type="list" allowBlank="1" showInputMessage="1" showErrorMessage="1" sqref="F10:J10">
      <formula1>"Substituição, Apenas Instalação, Apenas Retirada"</formula1>
    </dataValidation>
    <dataValidation type="list" allowBlank="1" showInputMessage="1" showErrorMessage="1" sqref="N11:P11">
      <formula1>"Urbano, Rural, Urbano e Rural"</formula1>
    </dataValidation>
    <dataValidation type="list" allowBlank="1" showInputMessage="1" showErrorMessage="1" sqref="H12:J12">
      <formula1>"Sim, Não, N/A"</formula1>
    </dataValidation>
    <dataValidation type="list" allowBlank="1" showInputMessage="1" showErrorMessage="1" sqref="O22:P22">
      <formula1>"SP,MS"</formula1>
    </dataValidation>
  </dataValidations>
  <printOptions horizontalCentered="1" verticalCentered="1"/>
  <pageMargins left="0.5118110236220472" right="0.5118110236220472" top="0.5118110236220472" bottom="0.3937007874015748"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Planilha3">
    <tabColor theme="9" tint="-0.24997000396251678"/>
  </sheetPr>
  <dimension ref="B4:IV38"/>
  <sheetViews>
    <sheetView showGridLines="0" showRowColHeaders="0" zoomScale="94" zoomScaleNormal="94" zoomScalePageLayoutView="0" workbookViewId="0" topLeftCell="A1">
      <pane ySplit="5" topLeftCell="A6" activePane="bottomLeft" state="frozen"/>
      <selection pane="topLeft" activeCell="A1" sqref="A1"/>
      <selection pane="bottomLeft" activeCell="F4" sqref="F4:I4"/>
    </sheetView>
  </sheetViews>
  <sheetFormatPr defaultColWidth="0" defaultRowHeight="15" customHeight="1" zeroHeight="1"/>
  <cols>
    <col min="1" max="1" width="5.7109375" style="0" customWidth="1"/>
    <col min="2" max="2" width="6.28125" style="0" bestFit="1" customWidth="1"/>
    <col min="3" max="3" width="8.421875" style="0" bestFit="1" customWidth="1"/>
    <col min="4" max="4" width="9.00390625" style="0" bestFit="1" customWidth="1"/>
    <col min="5" max="5" width="9.00390625" style="0" customWidth="1"/>
    <col min="6" max="7" width="13.421875" style="0" bestFit="1" customWidth="1"/>
    <col min="8" max="8" width="26.7109375" style="0" customWidth="1"/>
    <col min="9" max="9" width="8.7109375" style="0" customWidth="1"/>
    <col min="10" max="10" width="2.140625" style="0" customWidth="1"/>
    <col min="11" max="11" width="13.7109375" style="0" customWidth="1"/>
    <col min="12" max="12" width="2.140625" style="0" customWidth="1"/>
    <col min="13" max="13" width="13.7109375" style="0" customWidth="1"/>
    <col min="14" max="14" width="2.140625" style="0" customWidth="1"/>
    <col min="15" max="16384" width="30.7109375" style="0" hidden="1" customWidth="1"/>
  </cols>
  <sheetData>
    <row r="1" ht="15"/>
    <row r="2" ht="15"/>
    <row r="3" ht="15.75" thickBot="1"/>
    <row r="4" spans="2:9" ht="49.5" customHeight="1" thickBot="1">
      <c r="B4" s="10"/>
      <c r="C4" s="11"/>
      <c r="D4" s="11"/>
      <c r="E4" s="11"/>
      <c r="F4" s="184" t="s">
        <v>24</v>
      </c>
      <c r="G4" s="185"/>
      <c r="H4" s="185"/>
      <c r="I4" s="186"/>
    </row>
    <row r="5" spans="3:256" s="5" customFormat="1" ht="12.75" customHeight="1" thickBot="1">
      <c r="C5" s="35"/>
      <c r="D5" s="35"/>
      <c r="E5" s="35"/>
      <c r="F5" s="131"/>
      <c r="G5" s="131"/>
      <c r="H5" s="131"/>
      <c r="I5" s="131"/>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2:12" ht="15">
      <c r="B6" s="239" t="s">
        <v>91</v>
      </c>
      <c r="C6" s="240"/>
      <c r="D6" s="240"/>
      <c r="E6" s="240"/>
      <c r="F6" s="240"/>
      <c r="G6" s="240"/>
      <c r="H6" s="240"/>
      <c r="I6" s="241"/>
      <c r="L6" s="5"/>
    </row>
    <row r="7" spans="2:9" ht="15">
      <c r="B7" s="242"/>
      <c r="C7" s="243"/>
      <c r="D7" s="243"/>
      <c r="E7" s="243"/>
      <c r="F7" s="243"/>
      <c r="G7" s="243"/>
      <c r="H7" s="243"/>
      <c r="I7" s="244"/>
    </row>
    <row r="8" spans="2:9" ht="236.25" customHeight="1" thickBot="1">
      <c r="B8" s="230"/>
      <c r="C8" s="231"/>
      <c r="D8" s="231"/>
      <c r="E8" s="231"/>
      <c r="F8" s="231"/>
      <c r="G8" s="231"/>
      <c r="H8" s="231"/>
      <c r="I8" s="232"/>
    </row>
    <row r="9" spans="2:9" ht="15.75" thickBot="1">
      <c r="B9" s="233" t="s">
        <v>25</v>
      </c>
      <c r="C9" s="234"/>
      <c r="D9" s="235"/>
      <c r="E9" s="245">
        <v>2422</v>
      </c>
      <c r="F9" s="246"/>
      <c r="G9" s="74" t="s">
        <v>31</v>
      </c>
      <c r="H9" s="75" t="s">
        <v>73</v>
      </c>
      <c r="I9" s="76" t="s">
        <v>32</v>
      </c>
    </row>
    <row r="10" spans="2:9" ht="15.75" thickBot="1">
      <c r="B10" s="233" t="s">
        <v>26</v>
      </c>
      <c r="C10" s="234"/>
      <c r="D10" s="235"/>
      <c r="E10" s="245" t="s">
        <v>75</v>
      </c>
      <c r="F10" s="246"/>
      <c r="G10" s="236" t="str">
        <f>IF(E10="SIM","DEVERÁ APRESENTAR PROJETO COMPLETO",IF(E10="não","DE ACORDO COM AS ISENÇÕES DE PROJETO",""""))</f>
        <v>DE ACORDO COM AS ISENÇÕES DE PROJETO</v>
      </c>
      <c r="H10" s="237"/>
      <c r="I10" s="238"/>
    </row>
    <row r="11" spans="2:9" ht="30.75" thickBot="1">
      <c r="B11" s="77" t="s">
        <v>0</v>
      </c>
      <c r="C11" s="77" t="s">
        <v>1</v>
      </c>
      <c r="D11" s="77" t="s">
        <v>2</v>
      </c>
      <c r="E11" s="77" t="s">
        <v>52</v>
      </c>
      <c r="F11" s="77" t="s">
        <v>3</v>
      </c>
      <c r="G11" s="77" t="s">
        <v>4</v>
      </c>
      <c r="H11" s="77" t="s">
        <v>5</v>
      </c>
      <c r="I11" s="77" t="s">
        <v>6</v>
      </c>
    </row>
    <row r="12" spans="2:9" ht="15">
      <c r="B12" s="78">
        <v>1</v>
      </c>
      <c r="C12" s="79" t="s">
        <v>7</v>
      </c>
      <c r="D12" s="80" t="s">
        <v>21</v>
      </c>
      <c r="E12" s="80" t="s">
        <v>72</v>
      </c>
      <c r="F12" s="80">
        <v>606294.24</v>
      </c>
      <c r="G12" s="80">
        <v>7713245.77</v>
      </c>
      <c r="H12" s="80" t="s">
        <v>27</v>
      </c>
      <c r="I12" s="81">
        <v>219</v>
      </c>
    </row>
    <row r="13" spans="2:9" ht="15.75" thickBot="1">
      <c r="B13" s="82">
        <v>2</v>
      </c>
      <c r="C13" s="83" t="s">
        <v>7</v>
      </c>
      <c r="D13" s="83" t="s">
        <v>21</v>
      </c>
      <c r="E13" s="84" t="s">
        <v>72</v>
      </c>
      <c r="F13" s="83">
        <v>606295.25</v>
      </c>
      <c r="G13" s="83">
        <v>7713246.61</v>
      </c>
      <c r="H13" s="83" t="s">
        <v>27</v>
      </c>
      <c r="I13" s="85">
        <v>249</v>
      </c>
    </row>
    <row r="14" spans="2:9" ht="15">
      <c r="B14" s="86">
        <v>3</v>
      </c>
      <c r="C14" s="87" t="s">
        <v>7</v>
      </c>
      <c r="D14" s="88" t="s">
        <v>21</v>
      </c>
      <c r="E14" s="89" t="s">
        <v>72</v>
      </c>
      <c r="F14" s="90">
        <v>606296.26</v>
      </c>
      <c r="G14" s="87">
        <v>771324778</v>
      </c>
      <c r="H14" s="87" t="s">
        <v>27</v>
      </c>
      <c r="I14" s="91">
        <v>329</v>
      </c>
    </row>
    <row r="15" spans="2:9" ht="15">
      <c r="B15" s="86">
        <v>4</v>
      </c>
      <c r="C15" s="87" t="s">
        <v>7</v>
      </c>
      <c r="D15" s="88" t="s">
        <v>21</v>
      </c>
      <c r="E15" s="92" t="s">
        <v>72</v>
      </c>
      <c r="F15" s="90">
        <v>606297.28</v>
      </c>
      <c r="G15" s="87">
        <v>7713248.26</v>
      </c>
      <c r="H15" s="87" t="s">
        <v>27</v>
      </c>
      <c r="I15" s="91">
        <v>189</v>
      </c>
    </row>
    <row r="16" spans="2:9" ht="15">
      <c r="B16" s="86">
        <v>5</v>
      </c>
      <c r="C16" s="87" t="s">
        <v>7</v>
      </c>
      <c r="D16" s="88" t="s">
        <v>21</v>
      </c>
      <c r="E16" s="92" t="s">
        <v>72</v>
      </c>
      <c r="F16" s="90">
        <v>606298.25</v>
      </c>
      <c r="G16" s="87">
        <v>7713249.48</v>
      </c>
      <c r="H16" s="87" t="s">
        <v>27</v>
      </c>
      <c r="I16" s="91">
        <v>159</v>
      </c>
    </row>
    <row r="17" spans="2:9" ht="15.75" thickBot="1">
      <c r="B17" s="86">
        <v>6</v>
      </c>
      <c r="C17" s="87" t="s">
        <v>7</v>
      </c>
      <c r="D17" s="88" t="s">
        <v>19</v>
      </c>
      <c r="E17" s="93" t="s">
        <v>72</v>
      </c>
      <c r="F17" s="90">
        <v>606299.31</v>
      </c>
      <c r="G17" s="87">
        <v>7713250.88</v>
      </c>
      <c r="H17" s="87" t="s">
        <v>27</v>
      </c>
      <c r="I17" s="91">
        <v>123</v>
      </c>
    </row>
    <row r="18" spans="2:9" ht="15">
      <c r="B18" s="82">
        <v>7</v>
      </c>
      <c r="C18" s="83" t="s">
        <v>8</v>
      </c>
      <c r="D18" s="83" t="s">
        <v>19</v>
      </c>
      <c r="E18" s="94" t="s">
        <v>72</v>
      </c>
      <c r="F18" s="83">
        <v>606300.25</v>
      </c>
      <c r="G18" s="83">
        <v>7713251.34</v>
      </c>
      <c r="H18" s="83" t="s">
        <v>28</v>
      </c>
      <c r="I18" s="85">
        <v>1022</v>
      </c>
    </row>
    <row r="19" spans="2:9" ht="15.75" thickBot="1">
      <c r="B19" s="95">
        <v>8</v>
      </c>
      <c r="C19" s="96" t="s">
        <v>8</v>
      </c>
      <c r="D19" s="97" t="s">
        <v>20</v>
      </c>
      <c r="E19" s="97" t="s">
        <v>72</v>
      </c>
      <c r="F19" s="96">
        <v>606301.25</v>
      </c>
      <c r="G19" s="96">
        <v>7713252.95</v>
      </c>
      <c r="H19" s="96" t="s">
        <v>28</v>
      </c>
      <c r="I19" s="98">
        <v>1056</v>
      </c>
    </row>
    <row r="20" spans="2:9" ht="15">
      <c r="B20" s="99">
        <v>9</v>
      </c>
      <c r="C20" s="100" t="s">
        <v>8</v>
      </c>
      <c r="D20" s="101" t="s">
        <v>72</v>
      </c>
      <c r="E20" s="102" t="s">
        <v>72</v>
      </c>
      <c r="F20" s="103">
        <v>606302.36</v>
      </c>
      <c r="G20" s="104">
        <v>7713253.6</v>
      </c>
      <c r="H20" s="104" t="s">
        <v>28</v>
      </c>
      <c r="I20" s="105">
        <v>1102</v>
      </c>
    </row>
    <row r="21" spans="2:9" ht="15">
      <c r="B21" s="99">
        <v>10</v>
      </c>
      <c r="C21" s="100" t="s">
        <v>8</v>
      </c>
      <c r="D21" s="106" t="s">
        <v>72</v>
      </c>
      <c r="E21" s="107" t="s">
        <v>72</v>
      </c>
      <c r="F21" s="103">
        <v>606303.25</v>
      </c>
      <c r="G21" s="104">
        <v>7713254.6</v>
      </c>
      <c r="H21" s="104" t="s">
        <v>28</v>
      </c>
      <c r="I21" s="105">
        <v>1134</v>
      </c>
    </row>
    <row r="22" spans="2:9" ht="15">
      <c r="B22" s="99">
        <v>11</v>
      </c>
      <c r="C22" s="100" t="s">
        <v>8</v>
      </c>
      <c r="D22" s="106" t="s">
        <v>72</v>
      </c>
      <c r="E22" s="107" t="s">
        <v>72</v>
      </c>
      <c r="F22" s="103">
        <v>606304.07</v>
      </c>
      <c r="G22" s="104">
        <v>7713255.6</v>
      </c>
      <c r="H22" s="104" t="s">
        <v>28</v>
      </c>
      <c r="I22" s="105">
        <v>1188</v>
      </c>
    </row>
    <row r="23" spans="2:9" ht="15.75" thickBot="1">
      <c r="B23" s="99">
        <v>12</v>
      </c>
      <c r="C23" s="100" t="s">
        <v>8</v>
      </c>
      <c r="D23" s="108" t="s">
        <v>72</v>
      </c>
      <c r="E23" s="109" t="s">
        <v>72</v>
      </c>
      <c r="F23" s="103">
        <v>606305.25</v>
      </c>
      <c r="G23" s="104">
        <v>7713256.6</v>
      </c>
      <c r="H23" s="104" t="s">
        <v>28</v>
      </c>
      <c r="I23" s="105">
        <v>1204</v>
      </c>
    </row>
    <row r="24" spans="2:9" ht="15">
      <c r="B24" s="82">
        <v>13</v>
      </c>
      <c r="C24" s="83" t="s">
        <v>8</v>
      </c>
      <c r="D24" s="94" t="s">
        <v>19</v>
      </c>
      <c r="E24" s="94" t="s">
        <v>72</v>
      </c>
      <c r="F24" s="83">
        <v>606306.25</v>
      </c>
      <c r="G24" s="83">
        <v>7713257.6</v>
      </c>
      <c r="H24" s="83" t="s">
        <v>28</v>
      </c>
      <c r="I24" s="85">
        <v>1256</v>
      </c>
    </row>
    <row r="25" spans="2:9" ht="15.75" thickBot="1">
      <c r="B25" s="95">
        <v>14</v>
      </c>
      <c r="C25" s="97" t="s">
        <v>9</v>
      </c>
      <c r="D25" s="96" t="s">
        <v>23</v>
      </c>
      <c r="E25" s="97" t="s">
        <v>72</v>
      </c>
      <c r="F25" s="96">
        <v>606307.66</v>
      </c>
      <c r="G25" s="96">
        <v>7713258.6</v>
      </c>
      <c r="H25" s="96" t="s">
        <v>29</v>
      </c>
      <c r="I25" s="98">
        <v>219</v>
      </c>
    </row>
    <row r="26" spans="2:9" ht="15">
      <c r="B26" s="110">
        <v>15</v>
      </c>
      <c r="C26" s="111" t="s">
        <v>72</v>
      </c>
      <c r="D26" s="112" t="s">
        <v>23</v>
      </c>
      <c r="E26" s="111" t="s">
        <v>60</v>
      </c>
      <c r="F26" s="113">
        <v>606308.25</v>
      </c>
      <c r="G26" s="114">
        <v>7713259.6</v>
      </c>
      <c r="H26" s="114" t="s">
        <v>29</v>
      </c>
      <c r="I26" s="115">
        <v>249</v>
      </c>
    </row>
    <row r="27" spans="2:9" ht="15">
      <c r="B27" s="110">
        <v>16</v>
      </c>
      <c r="C27" s="116" t="s">
        <v>72</v>
      </c>
      <c r="D27" s="112" t="s">
        <v>23</v>
      </c>
      <c r="E27" s="116" t="s">
        <v>61</v>
      </c>
      <c r="F27" s="113">
        <v>606309.69</v>
      </c>
      <c r="G27" s="114">
        <v>7713260.6</v>
      </c>
      <c r="H27" s="114" t="s">
        <v>29</v>
      </c>
      <c r="I27" s="115">
        <v>329</v>
      </c>
    </row>
    <row r="28" spans="2:9" ht="15">
      <c r="B28" s="110">
        <v>17</v>
      </c>
      <c r="C28" s="116" t="s">
        <v>72</v>
      </c>
      <c r="D28" s="112" t="s">
        <v>23</v>
      </c>
      <c r="E28" s="116" t="s">
        <v>59</v>
      </c>
      <c r="F28" s="113">
        <v>606310.25</v>
      </c>
      <c r="G28" s="114">
        <v>7713261.6</v>
      </c>
      <c r="H28" s="114" t="s">
        <v>29</v>
      </c>
      <c r="I28" s="115">
        <v>189</v>
      </c>
    </row>
    <row r="29" spans="2:9" ht="15">
      <c r="B29" s="110">
        <v>18</v>
      </c>
      <c r="C29" s="116" t="s">
        <v>72</v>
      </c>
      <c r="D29" s="112" t="s">
        <v>23</v>
      </c>
      <c r="E29" s="116" t="s">
        <v>60</v>
      </c>
      <c r="F29" s="113">
        <v>606311.25</v>
      </c>
      <c r="G29" s="114">
        <v>7713262.6</v>
      </c>
      <c r="H29" s="114" t="s">
        <v>29</v>
      </c>
      <c r="I29" s="115">
        <v>159</v>
      </c>
    </row>
    <row r="30" spans="2:9" ht="15.75" thickBot="1">
      <c r="B30" s="110">
        <v>19</v>
      </c>
      <c r="C30" s="117" t="s">
        <v>72</v>
      </c>
      <c r="D30" s="112" t="s">
        <v>23</v>
      </c>
      <c r="E30" s="117" t="s">
        <v>61</v>
      </c>
      <c r="F30" s="113">
        <v>606312.82</v>
      </c>
      <c r="G30" s="114">
        <v>7713263.6</v>
      </c>
      <c r="H30" s="114" t="s">
        <v>30</v>
      </c>
      <c r="I30" s="115">
        <v>1022</v>
      </c>
    </row>
    <row r="31" spans="2:9" ht="15">
      <c r="B31" s="82">
        <v>20</v>
      </c>
      <c r="C31" s="94" t="s">
        <v>10</v>
      </c>
      <c r="D31" s="83" t="s">
        <v>21</v>
      </c>
      <c r="E31" s="94" t="s">
        <v>59</v>
      </c>
      <c r="F31" s="83">
        <v>606313.25</v>
      </c>
      <c r="G31" s="83">
        <v>7713264.6</v>
      </c>
      <c r="H31" s="83" t="s">
        <v>30</v>
      </c>
      <c r="I31" s="85">
        <v>1056</v>
      </c>
    </row>
    <row r="32" spans="2:9" ht="15">
      <c r="B32" s="82">
        <v>21</v>
      </c>
      <c r="C32" s="83" t="s">
        <v>9</v>
      </c>
      <c r="D32" s="83" t="s">
        <v>22</v>
      </c>
      <c r="E32" s="83" t="s">
        <v>72</v>
      </c>
      <c r="F32" s="83">
        <v>606314.87</v>
      </c>
      <c r="G32" s="83">
        <v>7713265.6</v>
      </c>
      <c r="H32" s="83" t="s">
        <v>30</v>
      </c>
      <c r="I32" s="85">
        <v>1102</v>
      </c>
    </row>
    <row r="33" spans="2:9" ht="15">
      <c r="B33" s="82">
        <v>22</v>
      </c>
      <c r="C33" s="83" t="s">
        <v>9</v>
      </c>
      <c r="D33" s="83" t="s">
        <v>19</v>
      </c>
      <c r="E33" s="83" t="s">
        <v>72</v>
      </c>
      <c r="F33" s="83">
        <v>606315.91</v>
      </c>
      <c r="G33" s="83">
        <v>7713266.6</v>
      </c>
      <c r="H33" s="83" t="s">
        <v>30</v>
      </c>
      <c r="I33" s="85">
        <v>1134</v>
      </c>
    </row>
    <row r="34" spans="2:9" ht="15.75" thickBot="1">
      <c r="B34" s="118">
        <v>23</v>
      </c>
      <c r="C34" s="83" t="s">
        <v>9</v>
      </c>
      <c r="D34" s="83" t="s">
        <v>22</v>
      </c>
      <c r="E34" s="83" t="s">
        <v>72</v>
      </c>
      <c r="F34" s="83">
        <v>606316.95</v>
      </c>
      <c r="G34" s="83">
        <v>7713267.6</v>
      </c>
      <c r="H34" s="83" t="s">
        <v>30</v>
      </c>
      <c r="I34" s="85">
        <v>1188</v>
      </c>
    </row>
    <row r="35" spans="2:9" ht="15">
      <c r="B35" s="119">
        <v>24</v>
      </c>
      <c r="C35" s="120" t="s">
        <v>9</v>
      </c>
      <c r="D35" s="121" t="s">
        <v>21</v>
      </c>
      <c r="E35" s="121" t="s">
        <v>72</v>
      </c>
      <c r="F35" s="121">
        <v>606317.298</v>
      </c>
      <c r="G35" s="121">
        <v>7713268.6</v>
      </c>
      <c r="H35" s="121" t="s">
        <v>30</v>
      </c>
      <c r="I35" s="122">
        <v>1204</v>
      </c>
    </row>
    <row r="36" spans="2:9" ht="15.75" thickBot="1">
      <c r="B36" s="123">
        <v>24</v>
      </c>
      <c r="C36" s="120" t="s">
        <v>9</v>
      </c>
      <c r="D36" s="121" t="s">
        <v>21</v>
      </c>
      <c r="E36" s="121" t="s">
        <v>72</v>
      </c>
      <c r="F36" s="121">
        <v>606317.298</v>
      </c>
      <c r="G36" s="121">
        <v>7713268.6</v>
      </c>
      <c r="H36" s="121" t="s">
        <v>30</v>
      </c>
      <c r="I36" s="122">
        <v>1204</v>
      </c>
    </row>
    <row r="37" spans="2:9" ht="15">
      <c r="B37" s="82">
        <f>IF($E$10="SIM","******","")</f>
      </c>
      <c r="C37" s="83"/>
      <c r="D37" s="83"/>
      <c r="E37" s="83"/>
      <c r="F37" s="83">
        <f aca="true" t="shared" si="0" ref="F37:I38">IF($E$10="SIM","******","")</f>
      </c>
      <c r="G37" s="83">
        <f t="shared" si="0"/>
      </c>
      <c r="H37" s="83">
        <f t="shared" si="0"/>
      </c>
      <c r="I37" s="85">
        <f t="shared" si="0"/>
      </c>
    </row>
    <row r="38" spans="2:9" ht="15.75" thickBot="1">
      <c r="B38" s="124">
        <f>IF($E$10="SIM","******","")</f>
      </c>
      <c r="C38" s="125"/>
      <c r="D38" s="125"/>
      <c r="E38" s="125"/>
      <c r="F38" s="125">
        <f t="shared" si="0"/>
      </c>
      <c r="G38" s="125">
        <f t="shared" si="0"/>
      </c>
      <c r="H38" s="125">
        <f t="shared" si="0"/>
      </c>
      <c r="I38" s="126">
        <f t="shared" si="0"/>
      </c>
    </row>
    <row r="39" ht="15"/>
    <row r="40" ht="15" customHeight="1"/>
  </sheetData>
  <sheetProtection password="C49B" sheet="1" objects="1" scenarios="1"/>
  <mergeCells count="8">
    <mergeCell ref="F4:I4"/>
    <mergeCell ref="B8:I8"/>
    <mergeCell ref="B9:D9"/>
    <mergeCell ref="B10:D10"/>
    <mergeCell ref="G10:I10"/>
    <mergeCell ref="B6:I7"/>
    <mergeCell ref="E9:F9"/>
    <mergeCell ref="E10:F10"/>
  </mergeCells>
  <conditionalFormatting sqref="G10:I10">
    <cfRule type="cellIs" priority="1" dxfId="93" operator="equal">
      <formula>"DE ACORDO COM AS ISENÇÕES DE PROJETO"</formula>
    </cfRule>
    <cfRule type="cellIs" priority="12" dxfId="92" operator="equal">
      <formula>"Deverá Apresentar Projeto Completo"</formula>
    </cfRule>
  </conditionalFormatting>
  <conditionalFormatting sqref="B37:I38 H12:I12 B36:D36 H35:I36 E12:E36">
    <cfRule type="cellIs" priority="11" dxfId="0" operator="equal">
      <formula>"******"</formula>
    </cfRule>
  </conditionalFormatting>
  <conditionalFormatting sqref="E10">
    <cfRule type="cellIs" priority="8" dxfId="92" operator="equal">
      <formula>"Sim"</formula>
    </cfRule>
  </conditionalFormatting>
  <conditionalFormatting sqref="H13:H34">
    <cfRule type="cellIs" priority="7" dxfId="0" operator="equal">
      <formula>"******"</formula>
    </cfRule>
  </conditionalFormatting>
  <conditionalFormatting sqref="I13:I34">
    <cfRule type="cellIs" priority="6" dxfId="0" operator="equal">
      <formula>"******"</formula>
    </cfRule>
  </conditionalFormatting>
  <conditionalFormatting sqref="F12:G35">
    <cfRule type="cellIs" priority="5" dxfId="0" operator="equal">
      <formula>"******"</formula>
    </cfRule>
  </conditionalFormatting>
  <conditionalFormatting sqref="C12:D35">
    <cfRule type="cellIs" priority="4" dxfId="0" operator="equal">
      <formula>"******"</formula>
    </cfRule>
  </conditionalFormatting>
  <conditionalFormatting sqref="F36">
    <cfRule type="cellIs" priority="3" dxfId="0" operator="equal">
      <formula>"******"</formula>
    </cfRule>
  </conditionalFormatting>
  <conditionalFormatting sqref="G36">
    <cfRule type="cellIs" priority="2" dxfId="0" operator="equal">
      <formula>"******"</formula>
    </cfRule>
  </conditionalFormatting>
  <dataValidations count="1">
    <dataValidation type="list" allowBlank="1" showInputMessage="1" showErrorMessage="1" sqref="C12:D38">
      <formula1>Retiradas</formula1>
    </dataValidation>
  </dataValidations>
  <printOptions horizontalCentered="1" verticalCentered="1"/>
  <pageMargins left="0.5118110236220472" right="0.5118110236220472" top="0.5118110236220472" bottom="0.3937007874015748"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Planilha4">
    <tabColor rgb="FF60812F"/>
  </sheetPr>
  <dimension ref="A4:L151"/>
  <sheetViews>
    <sheetView showGridLines="0" showRowColHeaders="0" zoomScale="94" zoomScaleNormal="94" zoomScalePageLayoutView="0" workbookViewId="0" topLeftCell="A1">
      <pane ySplit="5" topLeftCell="A6" activePane="bottomLeft" state="frozen"/>
      <selection pane="topLeft" activeCell="M8" sqref="M8"/>
      <selection pane="bottomLeft" activeCell="F4" sqref="F4:I4"/>
    </sheetView>
  </sheetViews>
  <sheetFormatPr defaultColWidth="0" defaultRowHeight="15" customHeight="1" zeroHeight="1"/>
  <cols>
    <col min="1" max="1" width="5.7109375" style="0" customWidth="1"/>
    <col min="2" max="2" width="6.28125" style="0" bestFit="1" customWidth="1"/>
    <col min="3" max="3" width="8.7109375" style="0" bestFit="1" customWidth="1"/>
    <col min="4" max="4" width="9.00390625" style="0" bestFit="1" customWidth="1"/>
    <col min="5" max="5" width="9.00390625" style="0" customWidth="1"/>
    <col min="6" max="7" width="13.421875" style="0" bestFit="1" customWidth="1"/>
    <col min="8" max="8" width="26.7109375" style="0" customWidth="1"/>
    <col min="9" max="9" width="8.28125" style="0" bestFit="1" customWidth="1"/>
    <col min="10" max="10" width="2.140625" style="0" customWidth="1"/>
    <col min="11" max="11" width="13.7109375" style="0" customWidth="1"/>
    <col min="12" max="12" width="2.140625" style="0" customWidth="1"/>
    <col min="13" max="13" width="13.7109375" style="0" customWidth="1"/>
    <col min="14" max="14" width="2.140625" style="0" customWidth="1"/>
    <col min="15" max="16384" width="30.7109375" style="0" hidden="1" customWidth="1"/>
  </cols>
  <sheetData>
    <row r="1" ht="15" customHeight="1"/>
    <row r="2" ht="15"/>
    <row r="3" ht="15.75" thickBot="1"/>
    <row r="4" spans="2:9" ht="49.5" customHeight="1" thickBot="1">
      <c r="B4" s="10"/>
      <c r="C4" s="11"/>
      <c r="D4" s="11"/>
      <c r="E4" s="11"/>
      <c r="F4" s="184" t="s">
        <v>24</v>
      </c>
      <c r="G4" s="185"/>
      <c r="H4" s="185"/>
      <c r="I4" s="186"/>
    </row>
    <row r="5" spans="1:10" ht="12.75" customHeight="1" thickBot="1">
      <c r="A5" s="5"/>
      <c r="B5" s="5"/>
      <c r="C5" s="35"/>
      <c r="D5" s="35"/>
      <c r="E5" s="35"/>
      <c r="F5" s="130"/>
      <c r="G5" s="130"/>
      <c r="H5" s="130"/>
      <c r="I5" s="130"/>
      <c r="J5" s="5"/>
    </row>
    <row r="6" spans="2:12" ht="15">
      <c r="B6" s="239" t="s">
        <v>91</v>
      </c>
      <c r="C6" s="240"/>
      <c r="D6" s="240"/>
      <c r="E6" s="240"/>
      <c r="F6" s="240"/>
      <c r="G6" s="240"/>
      <c r="H6" s="240"/>
      <c r="I6" s="241"/>
      <c r="L6" s="5"/>
    </row>
    <row r="7" spans="2:9" ht="15">
      <c r="B7" s="242"/>
      <c r="C7" s="243"/>
      <c r="D7" s="243"/>
      <c r="E7" s="243"/>
      <c r="F7" s="243"/>
      <c r="G7" s="243"/>
      <c r="H7" s="243"/>
      <c r="I7" s="244"/>
    </row>
    <row r="8" spans="2:9" ht="236.25" customHeight="1" thickBot="1">
      <c r="B8" s="250"/>
      <c r="C8" s="251"/>
      <c r="D8" s="251"/>
      <c r="E8" s="251"/>
      <c r="F8" s="251"/>
      <c r="G8" s="251"/>
      <c r="H8" s="251"/>
      <c r="I8" s="252"/>
    </row>
    <row r="9" spans="2:9" ht="15.75" thickBot="1">
      <c r="B9" s="247" t="s">
        <v>25</v>
      </c>
      <c r="C9" s="248"/>
      <c r="D9" s="249"/>
      <c r="E9" s="253"/>
      <c r="F9" s="254"/>
      <c r="G9" s="30" t="s">
        <v>31</v>
      </c>
      <c r="H9" s="60">
        <f>'Dados Gerais'!F11</f>
        <v>0</v>
      </c>
      <c r="I9" s="61">
        <f>'Dados Gerais'!J11</f>
        <v>0</v>
      </c>
    </row>
    <row r="10" spans="2:9" ht="15.75" thickBot="1">
      <c r="B10" s="247" t="s">
        <v>26</v>
      </c>
      <c r="C10" s="248"/>
      <c r="D10" s="249"/>
      <c r="E10" s="245">
        <f>'Dados Gerais'!F9</f>
        <v>0</v>
      </c>
      <c r="F10" s="246"/>
      <c r="G10" s="236">
        <f>IF(E10="SIM","DEVERÁ APRESENTAR PROJETO COMPLETO",IF(E10="NÃO","DE ACORDO COM AS ISENÇÕES DE PROJETO",""))</f>
      </c>
      <c r="H10" s="237"/>
      <c r="I10" s="238"/>
    </row>
    <row r="11" spans="2:9" ht="60.75" thickBot="1">
      <c r="B11" s="132" t="s">
        <v>0</v>
      </c>
      <c r="C11" s="132" t="s">
        <v>1</v>
      </c>
      <c r="D11" s="132" t="s">
        <v>2</v>
      </c>
      <c r="E11" s="132" t="s">
        <v>52</v>
      </c>
      <c r="F11" s="132" t="s">
        <v>120</v>
      </c>
      <c r="G11" s="132" t="s">
        <v>121</v>
      </c>
      <c r="H11" s="132" t="s">
        <v>119</v>
      </c>
      <c r="I11" s="132" t="s">
        <v>118</v>
      </c>
    </row>
    <row r="12" spans="2:9" ht="15">
      <c r="B12" s="135">
        <f aca="true" t="shared" si="0" ref="B12:B43">IF($E$10="SIM","******","")</f>
      </c>
      <c r="C12" s="137">
        <f>IF('Dados Gerais'!$F$10="Apenas Instalação","N/A",IF('Dados Gerais'!$F$9="sim","******",""))</f>
      </c>
      <c r="D12" s="137">
        <f>IF('Dados Gerais'!$F$10="apenas retirada","N/A",IF('Dados Gerais'!$F$9="sim","******",""))</f>
      </c>
      <c r="E12" s="137">
        <f>IF('Dados Gerais'!$F$10="Apenas Instalação","",IF('Dados Gerais'!$F$10="Apenas Retirada","N/A",IF('Dados Gerais'!$F$10="Substituição","N/A",IF('Dados Gerais'!$F$9="sim","******",""))))</f>
      </c>
      <c r="F12" s="137">
        <f aca="true" t="shared" si="1" ref="F12:I31">IF($E$10="SIM","******","")</f>
      </c>
      <c r="G12" s="137">
        <f t="shared" si="1"/>
      </c>
      <c r="H12" s="137">
        <f t="shared" si="1"/>
      </c>
      <c r="I12" s="138">
        <f t="shared" si="1"/>
      </c>
    </row>
    <row r="13" spans="2:9" ht="15">
      <c r="B13" s="139">
        <f t="shared" si="0"/>
      </c>
      <c r="C13" s="134">
        <f>IF('Dados Gerais'!$F$10="Apenas Instalação","N/A",IF('Dados Gerais'!$F$9="sim","******",""))</f>
      </c>
      <c r="D13" s="134">
        <f>IF('Dados Gerais'!$F$10="apenas retirada","N/A",IF('Dados Gerais'!$F$9="sim","******",""))</f>
      </c>
      <c r="E13" s="134">
        <f>IF('Dados Gerais'!$F$10="Apenas Instalação","",IF('Dados Gerais'!$F$10="Apenas Retirada","N/A",IF('Dados Gerais'!$F$10="Substituição","N/A",IF('Dados Gerais'!$F$9="sim","******",""))))</f>
      </c>
      <c r="F13" s="134">
        <f t="shared" si="1"/>
      </c>
      <c r="G13" s="134">
        <f t="shared" si="1"/>
      </c>
      <c r="H13" s="134">
        <f t="shared" si="1"/>
      </c>
      <c r="I13" s="140">
        <f t="shared" si="1"/>
      </c>
    </row>
    <row r="14" spans="2:9" ht="15">
      <c r="B14" s="139">
        <f t="shared" si="0"/>
      </c>
      <c r="C14" s="134">
        <f>IF('Dados Gerais'!$F$10="Apenas Instalação","N/A",IF('Dados Gerais'!$F$9="sim","******",""))</f>
      </c>
      <c r="D14" s="134">
        <f>IF('Dados Gerais'!$F$10="apenas retirada","N/A",IF('Dados Gerais'!$F$9="sim","******",""))</f>
      </c>
      <c r="E14" s="134">
        <f>IF('Dados Gerais'!$F$10="Apenas Instalação","",IF('Dados Gerais'!$F$10="Apenas Retirada","N/A",IF('Dados Gerais'!$F$10="Substituição","N/A",IF('Dados Gerais'!$F$9="sim","******",""))))</f>
      </c>
      <c r="F14" s="134">
        <f t="shared" si="1"/>
      </c>
      <c r="G14" s="134">
        <f t="shared" si="1"/>
      </c>
      <c r="H14" s="134">
        <f t="shared" si="1"/>
      </c>
      <c r="I14" s="140">
        <f t="shared" si="1"/>
      </c>
    </row>
    <row r="15" spans="2:9" ht="15">
      <c r="B15" s="139">
        <f t="shared" si="0"/>
      </c>
      <c r="C15" s="134">
        <f>IF('Dados Gerais'!$F$10="Apenas Instalação","N/A",IF('Dados Gerais'!$F$9="sim","******",""))</f>
      </c>
      <c r="D15" s="134">
        <f>IF('Dados Gerais'!$F$10="apenas retirada","N/A",IF('Dados Gerais'!$F$9="sim","******",""))</f>
      </c>
      <c r="E15" s="134">
        <f>IF('Dados Gerais'!$F$10="Apenas Instalação","",IF('Dados Gerais'!$F$10="Apenas Retirada","N/A",IF('Dados Gerais'!$F$10="Substituição","N/A",IF('Dados Gerais'!$F$9="sim","******",""))))</f>
      </c>
      <c r="F15" s="134">
        <f t="shared" si="1"/>
      </c>
      <c r="G15" s="134">
        <f t="shared" si="1"/>
      </c>
      <c r="H15" s="134">
        <f t="shared" si="1"/>
      </c>
      <c r="I15" s="140">
        <f t="shared" si="1"/>
      </c>
    </row>
    <row r="16" spans="2:9" ht="15">
      <c r="B16" s="139">
        <f t="shared" si="0"/>
      </c>
      <c r="C16" s="134">
        <f>IF('Dados Gerais'!$F$10="Apenas Instalação","N/A",IF('Dados Gerais'!$F$9="sim","******",""))</f>
      </c>
      <c r="D16" s="134">
        <f>IF('Dados Gerais'!$F$10="apenas retirada","N/A",IF('Dados Gerais'!$F$9="sim","******",""))</f>
      </c>
      <c r="E16" s="134">
        <f>IF('Dados Gerais'!$F$10="Apenas Instalação","",IF('Dados Gerais'!$F$10="Apenas Retirada","N/A",IF('Dados Gerais'!$F$10="Substituição","N/A",IF('Dados Gerais'!$F$9="sim","******",""))))</f>
      </c>
      <c r="F16" s="134">
        <f t="shared" si="1"/>
      </c>
      <c r="G16" s="134">
        <f t="shared" si="1"/>
      </c>
      <c r="H16" s="134">
        <f t="shared" si="1"/>
      </c>
      <c r="I16" s="140">
        <f t="shared" si="1"/>
      </c>
    </row>
    <row r="17" spans="2:9" ht="15">
      <c r="B17" s="139">
        <f t="shared" si="0"/>
      </c>
      <c r="C17" s="134">
        <f>IF('Dados Gerais'!$F$10="Apenas Instalação","N/A",IF('Dados Gerais'!$F$9="sim","******",""))</f>
      </c>
      <c r="D17" s="134">
        <f>IF('Dados Gerais'!$F$10="apenas retirada","N/A",IF('Dados Gerais'!$F$9="sim","******",""))</f>
      </c>
      <c r="E17" s="134">
        <f>IF('Dados Gerais'!$F$10="Apenas Instalação","",IF('Dados Gerais'!$F$10="Apenas Retirada","N/A",IF('Dados Gerais'!$F$10="Substituição","N/A",IF('Dados Gerais'!$F$9="sim","******",""))))</f>
      </c>
      <c r="F17" s="134">
        <f t="shared" si="1"/>
      </c>
      <c r="G17" s="134">
        <f t="shared" si="1"/>
      </c>
      <c r="H17" s="134">
        <f t="shared" si="1"/>
      </c>
      <c r="I17" s="140">
        <f t="shared" si="1"/>
      </c>
    </row>
    <row r="18" spans="2:9" ht="15">
      <c r="B18" s="139">
        <f t="shared" si="0"/>
      </c>
      <c r="C18" s="134">
        <f>IF('Dados Gerais'!$F$10="Apenas Instalação","N/A",IF('Dados Gerais'!$F$9="sim","******",""))</f>
      </c>
      <c r="D18" s="134">
        <f>IF('Dados Gerais'!$F$10="apenas retirada","N/A",IF('Dados Gerais'!$F$9="sim","******",""))</f>
      </c>
      <c r="E18" s="134">
        <f>IF('Dados Gerais'!$F$10="Apenas Instalação","",IF('Dados Gerais'!$F$10="Apenas Retirada","N/A",IF('Dados Gerais'!$F$10="Substituição","N/A",IF('Dados Gerais'!$F$9="sim","******",""))))</f>
      </c>
      <c r="F18" s="134">
        <f t="shared" si="1"/>
      </c>
      <c r="G18" s="134">
        <f t="shared" si="1"/>
      </c>
      <c r="H18" s="134">
        <f t="shared" si="1"/>
      </c>
      <c r="I18" s="140">
        <f t="shared" si="1"/>
      </c>
    </row>
    <row r="19" spans="2:9" ht="15">
      <c r="B19" s="139">
        <f t="shared" si="0"/>
      </c>
      <c r="C19" s="134">
        <f>IF('Dados Gerais'!$F$10="Apenas Instalação","N/A",IF('Dados Gerais'!$F$9="sim","******",""))</f>
      </c>
      <c r="D19" s="134">
        <f>IF('Dados Gerais'!$F$10="apenas retirada","N/A",IF('Dados Gerais'!$F$9="sim","******",""))</f>
      </c>
      <c r="E19" s="134">
        <f>IF('Dados Gerais'!$F$10="Apenas Instalação","",IF('Dados Gerais'!$F$10="Apenas Retirada","N/A",IF('Dados Gerais'!$F$10="Substituição","N/A",IF('Dados Gerais'!$F$9="sim","******",""))))</f>
      </c>
      <c r="F19" s="134">
        <f t="shared" si="1"/>
      </c>
      <c r="G19" s="134">
        <f t="shared" si="1"/>
      </c>
      <c r="H19" s="134">
        <f t="shared" si="1"/>
      </c>
      <c r="I19" s="140">
        <f t="shared" si="1"/>
      </c>
    </row>
    <row r="20" spans="2:9" ht="15">
      <c r="B20" s="139">
        <f t="shared" si="0"/>
      </c>
      <c r="C20" s="134">
        <f>IF('Dados Gerais'!$F$10="Apenas Instalação","N/A",IF('Dados Gerais'!$F$9="sim","******",""))</f>
      </c>
      <c r="D20" s="134">
        <f>IF('Dados Gerais'!$F$10="apenas retirada","N/A",IF('Dados Gerais'!$F$9="sim","******",""))</f>
      </c>
      <c r="E20" s="134">
        <f>IF('Dados Gerais'!$F$10="Apenas Instalação","",IF('Dados Gerais'!$F$10="Apenas Retirada","N/A",IF('Dados Gerais'!$F$10="Substituição","N/A",IF('Dados Gerais'!$F$9="sim","******",""))))</f>
      </c>
      <c r="F20" s="134">
        <f t="shared" si="1"/>
      </c>
      <c r="G20" s="134">
        <f t="shared" si="1"/>
      </c>
      <c r="H20" s="134">
        <f t="shared" si="1"/>
      </c>
      <c r="I20" s="140">
        <f t="shared" si="1"/>
      </c>
    </row>
    <row r="21" spans="2:9" ht="15">
      <c r="B21" s="139">
        <f t="shared" si="0"/>
      </c>
      <c r="C21" s="134">
        <f>IF('Dados Gerais'!$F$10="Apenas Instalação","N/A",IF('Dados Gerais'!$F$9="sim","******",""))</f>
      </c>
      <c r="D21" s="134">
        <f>IF('Dados Gerais'!$F$10="apenas retirada","N/A",IF('Dados Gerais'!$F$9="sim","******",""))</f>
      </c>
      <c r="E21" s="134">
        <f>IF('Dados Gerais'!$F$10="Apenas Instalação","",IF('Dados Gerais'!$F$10="Apenas Retirada","N/A",IF('Dados Gerais'!$F$10="Substituição","N/A",IF('Dados Gerais'!$F$9="sim","******",""))))</f>
      </c>
      <c r="F21" s="134">
        <f t="shared" si="1"/>
      </c>
      <c r="G21" s="134">
        <f t="shared" si="1"/>
      </c>
      <c r="H21" s="134">
        <f t="shared" si="1"/>
      </c>
      <c r="I21" s="140">
        <f t="shared" si="1"/>
      </c>
    </row>
    <row r="22" spans="2:9" ht="15">
      <c r="B22" s="139">
        <f t="shared" si="0"/>
      </c>
      <c r="C22" s="134">
        <f>IF('Dados Gerais'!$F$10="Apenas Instalação","N/A",IF('Dados Gerais'!$F$9="sim","******",""))</f>
      </c>
      <c r="D22" s="134">
        <f>IF('Dados Gerais'!$F$10="apenas retirada","N/A",IF('Dados Gerais'!$F$9="sim","******",""))</f>
      </c>
      <c r="E22" s="134">
        <f>IF('Dados Gerais'!$F$10="Apenas Instalação","",IF('Dados Gerais'!$F$10="Apenas Retirada","N/A",IF('Dados Gerais'!$F$10="Substituição","N/A",IF('Dados Gerais'!$F$9="sim","******",""))))</f>
      </c>
      <c r="F22" s="134">
        <f t="shared" si="1"/>
      </c>
      <c r="G22" s="134">
        <f t="shared" si="1"/>
      </c>
      <c r="H22" s="134">
        <f t="shared" si="1"/>
      </c>
      <c r="I22" s="140">
        <f t="shared" si="1"/>
      </c>
    </row>
    <row r="23" spans="2:9" ht="15">
      <c r="B23" s="139">
        <f t="shared" si="0"/>
      </c>
      <c r="C23" s="134">
        <f>IF('Dados Gerais'!$F$10="Apenas Instalação","N/A",IF('Dados Gerais'!$F$9="sim","******",""))</f>
      </c>
      <c r="D23" s="134">
        <f>IF('Dados Gerais'!$F$10="apenas retirada","N/A",IF('Dados Gerais'!$F$9="sim","******",""))</f>
      </c>
      <c r="E23" s="134">
        <f>IF('Dados Gerais'!$F$10="Apenas Instalação","",IF('Dados Gerais'!$F$10="Apenas Retirada","N/A",IF('Dados Gerais'!$F$10="Substituição","N/A",IF('Dados Gerais'!$F$9="sim","******",""))))</f>
      </c>
      <c r="F23" s="134">
        <f t="shared" si="1"/>
      </c>
      <c r="G23" s="134">
        <f t="shared" si="1"/>
      </c>
      <c r="H23" s="134">
        <f t="shared" si="1"/>
      </c>
      <c r="I23" s="140">
        <f t="shared" si="1"/>
      </c>
    </row>
    <row r="24" spans="2:9" ht="15">
      <c r="B24" s="139">
        <f t="shared" si="0"/>
      </c>
      <c r="C24" s="134">
        <f>IF('Dados Gerais'!$F$10="Apenas Instalação","N/A",IF('Dados Gerais'!$F$9="sim","******",""))</f>
      </c>
      <c r="D24" s="134">
        <f>IF('Dados Gerais'!$F$10="apenas retirada","N/A",IF('Dados Gerais'!$F$9="sim","******",""))</f>
      </c>
      <c r="E24" s="134">
        <f>IF('Dados Gerais'!$F$10="Apenas Instalação","",IF('Dados Gerais'!$F$10="Apenas Retirada","N/A",IF('Dados Gerais'!$F$10="Substituição","N/A",IF('Dados Gerais'!$F$9="sim","******",""))))</f>
      </c>
      <c r="F24" s="134">
        <f t="shared" si="1"/>
      </c>
      <c r="G24" s="134">
        <f t="shared" si="1"/>
      </c>
      <c r="H24" s="134">
        <f t="shared" si="1"/>
      </c>
      <c r="I24" s="140">
        <f t="shared" si="1"/>
      </c>
    </row>
    <row r="25" spans="2:9" ht="15">
      <c r="B25" s="139">
        <f t="shared" si="0"/>
      </c>
      <c r="C25" s="134">
        <f>IF('Dados Gerais'!$F$10="Apenas Instalação","N/A",IF('Dados Gerais'!$F$9="sim","******",""))</f>
      </c>
      <c r="D25" s="134">
        <f>IF('Dados Gerais'!$F$10="apenas retirada","N/A",IF('Dados Gerais'!$F$9="sim","******",""))</f>
      </c>
      <c r="E25" s="134">
        <f>IF('Dados Gerais'!$F$10="Apenas Instalação","",IF('Dados Gerais'!$F$10="Apenas Retirada","N/A",IF('Dados Gerais'!$F$10="Substituição","N/A",IF('Dados Gerais'!$F$9="sim","******",""))))</f>
      </c>
      <c r="F25" s="134">
        <f t="shared" si="1"/>
      </c>
      <c r="G25" s="134">
        <f t="shared" si="1"/>
      </c>
      <c r="H25" s="134">
        <f t="shared" si="1"/>
      </c>
      <c r="I25" s="140">
        <f t="shared" si="1"/>
      </c>
    </row>
    <row r="26" spans="2:9" ht="15">
      <c r="B26" s="139">
        <f t="shared" si="0"/>
      </c>
      <c r="C26" s="134">
        <f>IF('Dados Gerais'!$F$10="Apenas Instalação","N/A",IF('Dados Gerais'!$F$9="sim","******",""))</f>
      </c>
      <c r="D26" s="134">
        <f>IF('Dados Gerais'!$F$10="apenas retirada","N/A",IF('Dados Gerais'!$F$9="sim","******",""))</f>
      </c>
      <c r="E26" s="134">
        <f>IF('Dados Gerais'!$F$10="Apenas Instalação","",IF('Dados Gerais'!$F$10="Apenas Retirada","N/A",IF('Dados Gerais'!$F$10="Substituição","N/A",IF('Dados Gerais'!$F$9="sim","******",""))))</f>
      </c>
      <c r="F26" s="134">
        <f t="shared" si="1"/>
      </c>
      <c r="G26" s="134">
        <f t="shared" si="1"/>
      </c>
      <c r="H26" s="134">
        <f t="shared" si="1"/>
      </c>
      <c r="I26" s="140">
        <f t="shared" si="1"/>
      </c>
    </row>
    <row r="27" spans="2:9" ht="15">
      <c r="B27" s="139">
        <f t="shared" si="0"/>
      </c>
      <c r="C27" s="134">
        <f>IF('Dados Gerais'!$F$10="Apenas Instalação","N/A",IF('Dados Gerais'!$F$9="sim","******",""))</f>
      </c>
      <c r="D27" s="134">
        <f>IF('Dados Gerais'!$F$10="apenas retirada","N/A",IF('Dados Gerais'!$F$9="sim","******",""))</f>
      </c>
      <c r="E27" s="134">
        <f>IF('Dados Gerais'!$F$10="Apenas Instalação","",IF('Dados Gerais'!$F$10="Apenas Retirada","N/A",IF('Dados Gerais'!$F$10="Substituição","N/A",IF('Dados Gerais'!$F$9="sim","******",""))))</f>
      </c>
      <c r="F27" s="134">
        <f t="shared" si="1"/>
      </c>
      <c r="G27" s="134">
        <f t="shared" si="1"/>
      </c>
      <c r="H27" s="134">
        <f t="shared" si="1"/>
      </c>
      <c r="I27" s="140">
        <f t="shared" si="1"/>
      </c>
    </row>
    <row r="28" spans="2:9" ht="15">
      <c r="B28" s="139">
        <f t="shared" si="0"/>
      </c>
      <c r="C28" s="134">
        <f>IF('Dados Gerais'!$F$10="Apenas Instalação","N/A",IF('Dados Gerais'!$F$9="sim","******",""))</f>
      </c>
      <c r="D28" s="134">
        <f>IF('Dados Gerais'!$F$10="apenas retirada","N/A",IF('Dados Gerais'!$F$9="sim","******",""))</f>
      </c>
      <c r="E28" s="134">
        <f>IF('Dados Gerais'!$F$10="Apenas Instalação","",IF('Dados Gerais'!$F$10="Apenas Retirada","N/A",IF('Dados Gerais'!$F$10="Substituição","N/A",IF('Dados Gerais'!$F$9="sim","******",""))))</f>
      </c>
      <c r="F28" s="134">
        <f t="shared" si="1"/>
      </c>
      <c r="G28" s="134">
        <f t="shared" si="1"/>
      </c>
      <c r="H28" s="134">
        <f t="shared" si="1"/>
      </c>
      <c r="I28" s="140">
        <f t="shared" si="1"/>
      </c>
    </row>
    <row r="29" spans="2:9" ht="15">
      <c r="B29" s="139">
        <f t="shared" si="0"/>
      </c>
      <c r="C29" s="134">
        <f>IF('Dados Gerais'!$F$10="Apenas Instalação","N/A",IF('Dados Gerais'!$F$9="sim","******",""))</f>
      </c>
      <c r="D29" s="134">
        <f>IF('Dados Gerais'!$F$10="apenas retirada","N/A",IF('Dados Gerais'!$F$9="sim","******",""))</f>
      </c>
      <c r="E29" s="134">
        <f>IF('Dados Gerais'!$F$10="Apenas Instalação","",IF('Dados Gerais'!$F$10="Apenas Retirada","N/A",IF('Dados Gerais'!$F$10="Substituição","N/A",IF('Dados Gerais'!$F$9="sim","******",""))))</f>
      </c>
      <c r="F29" s="134">
        <f t="shared" si="1"/>
      </c>
      <c r="G29" s="134">
        <f t="shared" si="1"/>
      </c>
      <c r="H29" s="134">
        <f t="shared" si="1"/>
      </c>
      <c r="I29" s="140">
        <f t="shared" si="1"/>
      </c>
    </row>
    <row r="30" spans="2:9" ht="15">
      <c r="B30" s="139">
        <f t="shared" si="0"/>
      </c>
      <c r="C30" s="134">
        <f>IF('Dados Gerais'!$F$10="Apenas Instalação","N/A",IF('Dados Gerais'!$F$9="sim","******",""))</f>
      </c>
      <c r="D30" s="134">
        <f>IF('Dados Gerais'!$F$10="apenas retirada","N/A",IF('Dados Gerais'!$F$9="sim","******",""))</f>
      </c>
      <c r="E30" s="134">
        <f>IF('Dados Gerais'!$F$10="Apenas Instalação","",IF('Dados Gerais'!$F$10="Apenas Retirada","N/A",IF('Dados Gerais'!$F$10="Substituição","N/A",IF('Dados Gerais'!$F$9="sim","******",""))))</f>
      </c>
      <c r="F30" s="134">
        <f t="shared" si="1"/>
      </c>
      <c r="G30" s="134">
        <f t="shared" si="1"/>
      </c>
      <c r="H30" s="134">
        <f t="shared" si="1"/>
      </c>
      <c r="I30" s="140">
        <f t="shared" si="1"/>
      </c>
    </row>
    <row r="31" spans="2:9" ht="15">
      <c r="B31" s="139">
        <f t="shared" si="0"/>
      </c>
      <c r="C31" s="134">
        <f>IF('Dados Gerais'!$F$10="Apenas Instalação","N/A",IF('Dados Gerais'!$F$9="sim","******",""))</f>
      </c>
      <c r="D31" s="134">
        <f>IF('Dados Gerais'!$F$10="apenas retirada","N/A",IF('Dados Gerais'!$F$9="sim","******",""))</f>
      </c>
      <c r="E31" s="134">
        <f>IF('Dados Gerais'!$F$10="Apenas Instalação","",IF('Dados Gerais'!$F$10="Apenas Retirada","N/A",IF('Dados Gerais'!$F$10="Substituição","N/A",IF('Dados Gerais'!$F$9="sim","******",""))))</f>
      </c>
      <c r="F31" s="134">
        <f t="shared" si="1"/>
      </c>
      <c r="G31" s="134">
        <f t="shared" si="1"/>
      </c>
      <c r="H31" s="134">
        <f t="shared" si="1"/>
      </c>
      <c r="I31" s="140">
        <f t="shared" si="1"/>
      </c>
    </row>
    <row r="32" spans="2:9" ht="15">
      <c r="B32" s="139">
        <f t="shared" si="0"/>
      </c>
      <c r="C32" s="134">
        <f>IF('Dados Gerais'!$F$10="Apenas Instalação","N/A",IF('Dados Gerais'!$F$9="sim","******",""))</f>
      </c>
      <c r="D32" s="134">
        <f>IF('Dados Gerais'!$F$10="apenas retirada","N/A",IF('Dados Gerais'!$F$9="sim","******",""))</f>
      </c>
      <c r="E32" s="134">
        <f>IF('Dados Gerais'!$F$10="Apenas Instalação","",IF('Dados Gerais'!$F$10="Apenas Retirada","N/A",IF('Dados Gerais'!$F$10="Substituição","N/A",IF('Dados Gerais'!$F$9="sim","******",""))))</f>
      </c>
      <c r="F32" s="134">
        <f>IF($E$10="SIM","******","")</f>
      </c>
      <c r="G32" s="134">
        <f>IF($E$10="SIM","******","")</f>
      </c>
      <c r="H32" s="134">
        <f>IF($E$10="SIM","******","")</f>
      </c>
      <c r="I32" s="140">
        <f aca="true" t="shared" si="2" ref="F32:I54">IF($E$10="SIM","******","")</f>
      </c>
    </row>
    <row r="33" spans="2:9" ht="15">
      <c r="B33" s="139">
        <f t="shared" si="0"/>
      </c>
      <c r="C33" s="134">
        <f>IF('Dados Gerais'!$F$10="Apenas Instalação","N/A",IF('Dados Gerais'!$F$9="sim","******",""))</f>
      </c>
      <c r="D33" s="134">
        <f>IF('Dados Gerais'!$F$10="apenas retirada","N/A",IF('Dados Gerais'!$F$9="sim","******",""))</f>
      </c>
      <c r="E33" s="134">
        <f>IF('Dados Gerais'!$F$10="Apenas Instalação","",IF('Dados Gerais'!$F$10="Apenas Retirada","N/A",IF('Dados Gerais'!$F$10="Substituição","N/A",IF('Dados Gerais'!$F$9="sim","******",""))))</f>
      </c>
      <c r="F33" s="134">
        <f t="shared" si="2"/>
      </c>
      <c r="G33" s="134">
        <f t="shared" si="2"/>
      </c>
      <c r="H33" s="134">
        <f t="shared" si="2"/>
      </c>
      <c r="I33" s="140">
        <f t="shared" si="2"/>
      </c>
    </row>
    <row r="34" spans="2:9" ht="15">
      <c r="B34" s="139">
        <f t="shared" si="0"/>
      </c>
      <c r="C34" s="134">
        <f>IF('Dados Gerais'!$F$10="Apenas Instalação","N/A",IF('Dados Gerais'!$F$9="sim","******",""))</f>
      </c>
      <c r="D34" s="134">
        <f>IF('Dados Gerais'!$F$10="apenas retirada","N/A",IF('Dados Gerais'!$F$9="sim","******",""))</f>
      </c>
      <c r="E34" s="134">
        <f>IF('Dados Gerais'!$F$10="Apenas Instalação","",IF('Dados Gerais'!$F$10="Apenas Retirada","N/A",IF('Dados Gerais'!$F$10="Substituição","N/A",IF('Dados Gerais'!$F$9="sim","******",""))))</f>
      </c>
      <c r="F34" s="134">
        <f t="shared" si="2"/>
      </c>
      <c r="G34" s="134">
        <f t="shared" si="2"/>
      </c>
      <c r="H34" s="134">
        <f t="shared" si="2"/>
      </c>
      <c r="I34" s="140">
        <f t="shared" si="2"/>
      </c>
    </row>
    <row r="35" spans="2:9" ht="15">
      <c r="B35" s="139">
        <f t="shared" si="0"/>
      </c>
      <c r="C35" s="134">
        <f>IF('Dados Gerais'!$F$10="Apenas Instalação","N/A",IF('Dados Gerais'!$F$9="sim","******",""))</f>
      </c>
      <c r="D35" s="134">
        <f>IF('Dados Gerais'!$F$10="apenas retirada","N/A",IF('Dados Gerais'!$F$9="sim","******",""))</f>
      </c>
      <c r="E35" s="134">
        <f>IF('Dados Gerais'!$F$10="Apenas Instalação","",IF('Dados Gerais'!$F$10="Apenas Retirada","N/A",IF('Dados Gerais'!$F$10="Substituição","N/A",IF('Dados Gerais'!$F$9="sim","******",""))))</f>
      </c>
      <c r="F35" s="134">
        <f t="shared" si="2"/>
      </c>
      <c r="G35" s="134">
        <f t="shared" si="2"/>
      </c>
      <c r="H35" s="134">
        <f t="shared" si="2"/>
      </c>
      <c r="I35" s="140">
        <f t="shared" si="2"/>
      </c>
    </row>
    <row r="36" spans="2:9" ht="15">
      <c r="B36" s="139">
        <f t="shared" si="0"/>
      </c>
      <c r="C36" s="134">
        <f>IF('Dados Gerais'!$F$10="Apenas Instalação","N/A",IF('Dados Gerais'!$F$9="sim","******",""))</f>
      </c>
      <c r="D36" s="134">
        <f>IF('Dados Gerais'!$F$10="apenas retirada","N/A",IF('Dados Gerais'!$F$9="sim","******",""))</f>
      </c>
      <c r="E36" s="134">
        <f>IF('Dados Gerais'!$F$10="Apenas Instalação","",IF('Dados Gerais'!$F$10="Apenas Retirada","N/A",IF('Dados Gerais'!$F$10="Substituição","N/A",IF('Dados Gerais'!$F$9="sim","******",""))))</f>
      </c>
      <c r="F36" s="134">
        <f t="shared" si="2"/>
      </c>
      <c r="G36" s="134">
        <f t="shared" si="2"/>
      </c>
      <c r="H36" s="134">
        <f t="shared" si="2"/>
      </c>
      <c r="I36" s="140">
        <f t="shared" si="2"/>
      </c>
    </row>
    <row r="37" spans="2:9" ht="15">
      <c r="B37" s="139">
        <f t="shared" si="0"/>
      </c>
      <c r="C37" s="134">
        <f>IF('Dados Gerais'!$F$10="Apenas Instalação","N/A",IF('Dados Gerais'!$F$9="sim","******",""))</f>
      </c>
      <c r="D37" s="134">
        <f>IF('Dados Gerais'!$F$10="apenas retirada","N/A",IF('Dados Gerais'!$F$9="sim","******",""))</f>
      </c>
      <c r="E37" s="134">
        <f>IF('Dados Gerais'!$F$10="Apenas Instalação","",IF('Dados Gerais'!$F$10="Apenas Retirada","N/A",IF('Dados Gerais'!$F$10="Substituição","N/A",IF('Dados Gerais'!$F$9="sim","******",""))))</f>
      </c>
      <c r="F37" s="134">
        <f t="shared" si="2"/>
      </c>
      <c r="G37" s="134">
        <f t="shared" si="2"/>
      </c>
      <c r="H37" s="134">
        <f t="shared" si="2"/>
      </c>
      <c r="I37" s="140">
        <f t="shared" si="2"/>
      </c>
    </row>
    <row r="38" spans="2:9" ht="15">
      <c r="B38" s="139">
        <f t="shared" si="0"/>
      </c>
      <c r="C38" s="134">
        <f>IF('Dados Gerais'!$F$10="Apenas Instalação","N/A",IF('Dados Gerais'!$F$9="sim","******",""))</f>
      </c>
      <c r="D38" s="134">
        <f>IF('Dados Gerais'!$F$10="apenas retirada","N/A",IF('Dados Gerais'!$F$9="sim","******",""))</f>
      </c>
      <c r="E38" s="134">
        <f>IF('Dados Gerais'!$F$10="Apenas Instalação","",IF('Dados Gerais'!$F$10="Apenas Retirada","N/A",IF('Dados Gerais'!$F$10="Substituição","N/A",IF('Dados Gerais'!$F$9="sim","******",""))))</f>
      </c>
      <c r="F38" s="134">
        <f t="shared" si="2"/>
      </c>
      <c r="G38" s="134">
        <f t="shared" si="2"/>
      </c>
      <c r="H38" s="134">
        <f t="shared" si="2"/>
      </c>
      <c r="I38" s="140">
        <f t="shared" si="2"/>
      </c>
    </row>
    <row r="39" spans="2:9" ht="15">
      <c r="B39" s="139">
        <f t="shared" si="0"/>
      </c>
      <c r="C39" s="134">
        <f>IF('Dados Gerais'!$F$10="Apenas Instalação","N/A",IF('Dados Gerais'!$F$9="sim","******",""))</f>
      </c>
      <c r="D39" s="134">
        <f>IF('Dados Gerais'!$F$10="apenas retirada","N/A",IF('Dados Gerais'!$F$9="sim","******",""))</f>
      </c>
      <c r="E39" s="134">
        <f>IF('Dados Gerais'!$F$10="Apenas Instalação","",IF('Dados Gerais'!$F$10="Apenas Retirada","N/A",IF('Dados Gerais'!$F$10="Substituição","N/A",IF('Dados Gerais'!$F$9="sim","******",""))))</f>
      </c>
      <c r="F39" s="134">
        <f t="shared" si="2"/>
      </c>
      <c r="G39" s="134">
        <f t="shared" si="2"/>
      </c>
      <c r="H39" s="134">
        <f t="shared" si="2"/>
      </c>
      <c r="I39" s="140">
        <f t="shared" si="2"/>
      </c>
    </row>
    <row r="40" spans="2:9" ht="15">
      <c r="B40" s="139">
        <f t="shared" si="0"/>
      </c>
      <c r="C40" s="134">
        <f>IF('Dados Gerais'!$F$10="Apenas Instalação","N/A",IF('Dados Gerais'!$F$9="sim","******",""))</f>
      </c>
      <c r="D40" s="134">
        <f>IF('Dados Gerais'!$F$10="apenas retirada","N/A",IF('Dados Gerais'!$F$9="sim","******",""))</f>
      </c>
      <c r="E40" s="134">
        <f>IF('Dados Gerais'!$F$10="Apenas Instalação","",IF('Dados Gerais'!$F$10="Apenas Retirada","N/A",IF('Dados Gerais'!$F$10="Substituição","N/A",IF('Dados Gerais'!$F$9="sim","******",""))))</f>
      </c>
      <c r="F40" s="134">
        <f t="shared" si="2"/>
      </c>
      <c r="G40" s="134">
        <f t="shared" si="2"/>
      </c>
      <c r="H40" s="134">
        <f t="shared" si="2"/>
      </c>
      <c r="I40" s="140">
        <f t="shared" si="2"/>
      </c>
    </row>
    <row r="41" spans="2:9" ht="15">
      <c r="B41" s="139">
        <f t="shared" si="0"/>
      </c>
      <c r="C41" s="134">
        <f>IF('Dados Gerais'!$F$10="Apenas Instalação","N/A",IF('Dados Gerais'!$F$9="sim","******",""))</f>
      </c>
      <c r="D41" s="134">
        <f>IF('Dados Gerais'!$F$10="apenas retirada","N/A",IF('Dados Gerais'!$F$9="sim","******",""))</f>
      </c>
      <c r="E41" s="134">
        <f>IF('Dados Gerais'!$F$10="Apenas Instalação","",IF('Dados Gerais'!$F$10="Apenas Retirada","N/A",IF('Dados Gerais'!$F$10="Substituição","N/A",IF('Dados Gerais'!$F$9="sim","******",""))))</f>
      </c>
      <c r="F41" s="134">
        <f t="shared" si="2"/>
      </c>
      <c r="G41" s="134">
        <f t="shared" si="2"/>
      </c>
      <c r="H41" s="134">
        <f t="shared" si="2"/>
      </c>
      <c r="I41" s="140">
        <f t="shared" si="2"/>
      </c>
    </row>
    <row r="42" spans="2:9" ht="15">
      <c r="B42" s="139">
        <f t="shared" si="0"/>
      </c>
      <c r="C42" s="134">
        <f>IF('Dados Gerais'!$F$10="Apenas Instalação","N/A",IF('Dados Gerais'!$F$9="sim","******",""))</f>
      </c>
      <c r="D42" s="134">
        <f>IF('Dados Gerais'!$F$10="apenas retirada","N/A",IF('Dados Gerais'!$F$9="sim","******",""))</f>
      </c>
      <c r="E42" s="134">
        <f>IF('Dados Gerais'!$F$10="Apenas Instalação","",IF('Dados Gerais'!$F$10="Apenas Retirada","N/A",IF('Dados Gerais'!$F$10="Substituição","N/A",IF('Dados Gerais'!$F$9="sim","******",""))))</f>
      </c>
      <c r="F42" s="134">
        <f t="shared" si="2"/>
      </c>
      <c r="G42" s="134">
        <f t="shared" si="2"/>
      </c>
      <c r="H42" s="134">
        <f t="shared" si="2"/>
      </c>
      <c r="I42" s="140">
        <f t="shared" si="2"/>
      </c>
    </row>
    <row r="43" spans="2:9" ht="15">
      <c r="B43" s="139">
        <f t="shared" si="0"/>
      </c>
      <c r="C43" s="134">
        <f>IF('Dados Gerais'!$F$10="Apenas Instalação","N/A",IF('Dados Gerais'!$F$9="sim","******",""))</f>
      </c>
      <c r="D43" s="134">
        <f>IF('Dados Gerais'!$F$10="apenas retirada","N/A",IF('Dados Gerais'!$F$9="sim","******",""))</f>
      </c>
      <c r="E43" s="134">
        <f>IF('Dados Gerais'!$F$10="Apenas Instalação","",IF('Dados Gerais'!$F$10="Apenas Retirada","N/A",IF('Dados Gerais'!$F$10="Substituição","N/A",IF('Dados Gerais'!$F$9="sim","******",""))))</f>
      </c>
      <c r="F43" s="134">
        <f t="shared" si="2"/>
      </c>
      <c r="G43" s="134">
        <f t="shared" si="2"/>
      </c>
      <c r="H43" s="134">
        <f t="shared" si="2"/>
      </c>
      <c r="I43" s="140">
        <f t="shared" si="2"/>
      </c>
    </row>
    <row r="44" spans="2:9" ht="15">
      <c r="B44" s="139">
        <f aca="true" t="shared" si="3" ref="B44:B75">IF($E$10="SIM","******","")</f>
      </c>
      <c r="C44" s="134">
        <f>IF('Dados Gerais'!$F$10="Apenas Instalação","N/A",IF('Dados Gerais'!$F$9="sim","******",""))</f>
      </c>
      <c r="D44" s="134">
        <f>IF('Dados Gerais'!$F$10="apenas retirada","N/A",IF('Dados Gerais'!$F$9="sim","******",""))</f>
      </c>
      <c r="E44" s="134">
        <f>IF('Dados Gerais'!$F$10="Apenas Instalação","",IF('Dados Gerais'!$F$10="Apenas Retirada","N/A",IF('Dados Gerais'!$F$10="Substituição","N/A",IF('Dados Gerais'!$F$9="sim","******",""))))</f>
      </c>
      <c r="F44" s="134">
        <f t="shared" si="2"/>
      </c>
      <c r="G44" s="134">
        <f t="shared" si="2"/>
      </c>
      <c r="H44" s="134">
        <f t="shared" si="2"/>
      </c>
      <c r="I44" s="140">
        <f t="shared" si="2"/>
      </c>
    </row>
    <row r="45" spans="2:9" ht="15">
      <c r="B45" s="139">
        <f t="shared" si="3"/>
      </c>
      <c r="C45" s="134">
        <f>IF('Dados Gerais'!$F$10="Apenas Instalação","N/A",IF('Dados Gerais'!$F$9="sim","******",""))</f>
      </c>
      <c r="D45" s="134">
        <f>IF('Dados Gerais'!$F$10="apenas retirada","N/A",IF('Dados Gerais'!$F$9="sim","******",""))</f>
      </c>
      <c r="E45" s="134">
        <f>IF('Dados Gerais'!$F$10="Apenas Instalação","",IF('Dados Gerais'!$F$10="Apenas Retirada","N/A",IF('Dados Gerais'!$F$10="Substituição","N/A",IF('Dados Gerais'!$F$9="sim","******",""))))</f>
      </c>
      <c r="F45" s="134">
        <f t="shared" si="2"/>
      </c>
      <c r="G45" s="134">
        <f t="shared" si="2"/>
      </c>
      <c r="H45" s="134">
        <f t="shared" si="2"/>
      </c>
      <c r="I45" s="140">
        <f t="shared" si="2"/>
      </c>
    </row>
    <row r="46" spans="2:9" ht="15">
      <c r="B46" s="139">
        <f t="shared" si="3"/>
      </c>
      <c r="C46" s="134">
        <f>IF('Dados Gerais'!$F$10="Apenas Instalação","N/A",IF('Dados Gerais'!$F$9="sim","******",""))</f>
      </c>
      <c r="D46" s="134">
        <f>IF('Dados Gerais'!$F$10="apenas retirada","N/A",IF('Dados Gerais'!$F$9="sim","******",""))</f>
      </c>
      <c r="E46" s="134">
        <f>IF('Dados Gerais'!$F$10="Apenas Instalação","",IF('Dados Gerais'!$F$10="Apenas Retirada","N/A",IF('Dados Gerais'!$F$10="Substituição","N/A",IF('Dados Gerais'!$F$9="sim","******",""))))</f>
      </c>
      <c r="F46" s="134">
        <f t="shared" si="2"/>
      </c>
      <c r="G46" s="134">
        <f t="shared" si="2"/>
      </c>
      <c r="H46" s="134">
        <f t="shared" si="2"/>
      </c>
      <c r="I46" s="140">
        <f t="shared" si="2"/>
      </c>
    </row>
    <row r="47" spans="2:9" ht="15">
      <c r="B47" s="139">
        <f t="shared" si="3"/>
      </c>
      <c r="C47" s="134">
        <f>IF('Dados Gerais'!$F$10="Apenas Instalação","N/A",IF('Dados Gerais'!$F$9="sim","******",""))</f>
      </c>
      <c r="D47" s="134">
        <f>IF('Dados Gerais'!$F$10="apenas retirada","N/A",IF('Dados Gerais'!$F$9="sim","******",""))</f>
      </c>
      <c r="E47" s="134">
        <f>IF('Dados Gerais'!$F$10="Apenas Instalação","",IF('Dados Gerais'!$F$10="Apenas Retirada","N/A",IF('Dados Gerais'!$F$10="Substituição","N/A",IF('Dados Gerais'!$F$9="sim","******",""))))</f>
      </c>
      <c r="F47" s="134">
        <f t="shared" si="2"/>
      </c>
      <c r="G47" s="134">
        <f t="shared" si="2"/>
      </c>
      <c r="H47" s="134">
        <f t="shared" si="2"/>
      </c>
      <c r="I47" s="140">
        <f t="shared" si="2"/>
      </c>
    </row>
    <row r="48" spans="2:9" ht="15">
      <c r="B48" s="139">
        <f t="shared" si="3"/>
      </c>
      <c r="C48" s="134">
        <f>IF('Dados Gerais'!$F$10="Apenas Instalação","N/A",IF('Dados Gerais'!$F$9="sim","******",""))</f>
      </c>
      <c r="D48" s="134">
        <f>IF('Dados Gerais'!$F$10="apenas retirada","N/A",IF('Dados Gerais'!$F$9="sim","******",""))</f>
      </c>
      <c r="E48" s="134">
        <f>IF('Dados Gerais'!$F$10="Apenas Instalação","",IF('Dados Gerais'!$F$10="Apenas Retirada","N/A",IF('Dados Gerais'!$F$10="Substituição","N/A",IF('Dados Gerais'!$F$9="sim","******",""))))</f>
      </c>
      <c r="F48" s="134">
        <f t="shared" si="2"/>
      </c>
      <c r="G48" s="134">
        <f t="shared" si="2"/>
      </c>
      <c r="H48" s="134">
        <f t="shared" si="2"/>
      </c>
      <c r="I48" s="140">
        <f t="shared" si="2"/>
      </c>
    </row>
    <row r="49" spans="2:9" ht="15">
      <c r="B49" s="139">
        <f t="shared" si="3"/>
      </c>
      <c r="C49" s="134">
        <f>IF('Dados Gerais'!$F$10="Apenas Instalação","N/A",IF('Dados Gerais'!$F$9="sim","******",""))</f>
      </c>
      <c r="D49" s="134">
        <f>IF('Dados Gerais'!$F$10="apenas retirada","N/A",IF('Dados Gerais'!$F$9="sim","******",""))</f>
      </c>
      <c r="E49" s="134">
        <f>IF('Dados Gerais'!$F$10="Apenas Instalação","",IF('Dados Gerais'!$F$10="Apenas Retirada","N/A",IF('Dados Gerais'!$F$10="Substituição","N/A",IF('Dados Gerais'!$F$9="sim","******",""))))</f>
      </c>
      <c r="F49" s="134">
        <f t="shared" si="2"/>
      </c>
      <c r="G49" s="134">
        <f t="shared" si="2"/>
      </c>
      <c r="H49" s="134">
        <f t="shared" si="2"/>
      </c>
      <c r="I49" s="140">
        <f t="shared" si="2"/>
      </c>
    </row>
    <row r="50" spans="2:9" ht="15">
      <c r="B50" s="139">
        <f t="shared" si="3"/>
      </c>
      <c r="C50" s="134">
        <f>IF('Dados Gerais'!$F$10="Apenas Instalação","N/A",IF('Dados Gerais'!$F$9="sim","******",""))</f>
      </c>
      <c r="D50" s="134">
        <f>IF('Dados Gerais'!$F$10="apenas retirada","N/A",IF('Dados Gerais'!$F$9="sim","******",""))</f>
      </c>
      <c r="E50" s="134">
        <f>IF('Dados Gerais'!$F$10="Apenas Instalação","",IF('Dados Gerais'!$F$10="Apenas Retirada","N/A",IF('Dados Gerais'!$F$10="Substituição","N/A",IF('Dados Gerais'!$F$9="sim","******",""))))</f>
      </c>
      <c r="F50" s="134">
        <f t="shared" si="2"/>
      </c>
      <c r="G50" s="134">
        <f t="shared" si="2"/>
      </c>
      <c r="H50" s="134">
        <f t="shared" si="2"/>
      </c>
      <c r="I50" s="140">
        <f t="shared" si="2"/>
      </c>
    </row>
    <row r="51" spans="2:9" ht="15">
      <c r="B51" s="139">
        <f t="shared" si="3"/>
      </c>
      <c r="C51" s="134">
        <f>IF('Dados Gerais'!$F$10="Apenas Instalação","N/A",IF('Dados Gerais'!$F$9="sim","******",""))</f>
      </c>
      <c r="D51" s="134">
        <f>IF('Dados Gerais'!$F$10="apenas retirada","N/A",IF('Dados Gerais'!$F$9="sim","******",""))</f>
      </c>
      <c r="E51" s="134">
        <f>IF('Dados Gerais'!$F$10="Apenas Instalação","",IF('Dados Gerais'!$F$10="Apenas Retirada","N/A",IF('Dados Gerais'!$F$10="Substituição","N/A",IF('Dados Gerais'!$F$9="sim","******",""))))</f>
      </c>
      <c r="F51" s="134">
        <f t="shared" si="2"/>
      </c>
      <c r="G51" s="134">
        <f t="shared" si="2"/>
      </c>
      <c r="H51" s="134">
        <f t="shared" si="2"/>
      </c>
      <c r="I51" s="140">
        <f t="shared" si="2"/>
      </c>
    </row>
    <row r="52" spans="2:9" ht="15">
      <c r="B52" s="139">
        <f t="shared" si="3"/>
      </c>
      <c r="C52" s="134">
        <f>IF('Dados Gerais'!$F$10="Apenas Instalação","N/A",IF('Dados Gerais'!$F$9="sim","******",""))</f>
      </c>
      <c r="D52" s="134">
        <f>IF('Dados Gerais'!$F$10="apenas retirada","N/A",IF('Dados Gerais'!$F$9="sim","******",""))</f>
      </c>
      <c r="E52" s="134">
        <f>IF('Dados Gerais'!$F$10="Apenas Instalação","",IF('Dados Gerais'!$F$10="Apenas Retirada","N/A",IF('Dados Gerais'!$F$10="Substituição","N/A",IF('Dados Gerais'!$F$9="sim","******",""))))</f>
      </c>
      <c r="F52" s="134">
        <f t="shared" si="2"/>
      </c>
      <c r="G52" s="134">
        <f t="shared" si="2"/>
      </c>
      <c r="H52" s="134">
        <f t="shared" si="2"/>
      </c>
      <c r="I52" s="140">
        <f t="shared" si="2"/>
      </c>
    </row>
    <row r="53" spans="2:9" ht="15">
      <c r="B53" s="139">
        <f t="shared" si="3"/>
      </c>
      <c r="C53" s="134">
        <f>IF('Dados Gerais'!$F$10="Apenas Instalação","N/A",IF('Dados Gerais'!$F$9="sim","******",""))</f>
      </c>
      <c r="D53" s="134">
        <f>IF('Dados Gerais'!$F$10="apenas retirada","N/A",IF('Dados Gerais'!$F$9="sim","******",""))</f>
      </c>
      <c r="E53" s="134">
        <f>IF('Dados Gerais'!$F$10="Apenas Instalação","",IF('Dados Gerais'!$F$10="Apenas Retirada","N/A",IF('Dados Gerais'!$F$10="Substituição","N/A",IF('Dados Gerais'!$F$9="sim","******",""))))</f>
      </c>
      <c r="F53" s="134">
        <f t="shared" si="2"/>
      </c>
      <c r="G53" s="134">
        <f t="shared" si="2"/>
      </c>
      <c r="H53" s="134">
        <f t="shared" si="2"/>
      </c>
      <c r="I53" s="140">
        <f t="shared" si="2"/>
      </c>
    </row>
    <row r="54" spans="2:9" ht="15">
      <c r="B54" s="139">
        <f t="shared" si="3"/>
      </c>
      <c r="C54" s="134">
        <f>IF('Dados Gerais'!$F$10="Apenas Instalação","N/A",IF('Dados Gerais'!$F$9="sim","******",""))</f>
      </c>
      <c r="D54" s="134">
        <f>IF('Dados Gerais'!$F$10="apenas retirada","N/A",IF('Dados Gerais'!$F$9="sim","******",""))</f>
      </c>
      <c r="E54" s="134">
        <f>IF('Dados Gerais'!$F$10="Apenas Instalação","",IF('Dados Gerais'!$F$10="Apenas Retirada","N/A",IF('Dados Gerais'!$F$10="Substituição","N/A",IF('Dados Gerais'!$F$9="sim","******",""))))</f>
      </c>
      <c r="F54" s="134">
        <f t="shared" si="2"/>
      </c>
      <c r="G54" s="134">
        <f t="shared" si="2"/>
      </c>
      <c r="H54" s="134">
        <f t="shared" si="2"/>
      </c>
      <c r="I54" s="140">
        <f t="shared" si="2"/>
      </c>
    </row>
    <row r="55" spans="2:9" ht="15">
      <c r="B55" s="139">
        <f t="shared" si="3"/>
      </c>
      <c r="C55" s="134">
        <f>IF('Dados Gerais'!$F$10="Apenas Instalação","N/A",IF('Dados Gerais'!$F$9="sim","******",""))</f>
      </c>
      <c r="D55" s="134">
        <f>IF('Dados Gerais'!$F$10="apenas retirada","N/A",IF('Dados Gerais'!$F$9="sim","******",""))</f>
      </c>
      <c r="E55" s="134">
        <f>IF('Dados Gerais'!$F$10="Apenas Instalação","",IF('Dados Gerais'!$F$10="Apenas Retirada","N/A",IF('Dados Gerais'!$F$10="Substituição","N/A",IF('Dados Gerais'!$F$9="sim","******",""))))</f>
      </c>
      <c r="F55" s="134">
        <f aca="true" t="shared" si="4" ref="F55:I56">IF($E$10="SIM","******","")</f>
      </c>
      <c r="G55" s="134">
        <f t="shared" si="4"/>
      </c>
      <c r="H55" s="134">
        <f t="shared" si="4"/>
      </c>
      <c r="I55" s="140">
        <f t="shared" si="4"/>
      </c>
    </row>
    <row r="56" spans="2:9" ht="15">
      <c r="B56" s="139">
        <f t="shared" si="3"/>
      </c>
      <c r="C56" s="134">
        <f>IF('Dados Gerais'!$F$10="Apenas Instalação","N/A",IF('Dados Gerais'!$F$9="sim","******",""))</f>
      </c>
      <c r="D56" s="134">
        <f>IF('Dados Gerais'!$F$10="apenas retirada","N/A",IF('Dados Gerais'!$F$9="sim","******",""))</f>
      </c>
      <c r="E56" s="134">
        <f>IF('Dados Gerais'!$F$10="Apenas Instalação","",IF('Dados Gerais'!$F$10="Apenas Retirada","N/A",IF('Dados Gerais'!$F$10="Substituição","N/A",IF('Dados Gerais'!$F$9="sim","******",""))))</f>
      </c>
      <c r="F56" s="134">
        <f t="shared" si="4"/>
      </c>
      <c r="G56" s="134">
        <f t="shared" si="4"/>
      </c>
      <c r="H56" s="134">
        <f t="shared" si="4"/>
      </c>
      <c r="I56" s="140">
        <f t="shared" si="4"/>
      </c>
    </row>
    <row r="57" spans="2:9" ht="15">
      <c r="B57" s="139">
        <f t="shared" si="3"/>
      </c>
      <c r="C57" s="134">
        <f>IF('Dados Gerais'!$F$10="Apenas Instalação","N/A",IF('Dados Gerais'!$F$9="sim","******",""))</f>
      </c>
      <c r="D57" s="134">
        <f>IF('Dados Gerais'!$F$10="apenas retirada","N/A",IF('Dados Gerais'!$F$9="sim","******",""))</f>
      </c>
      <c r="E57" s="134">
        <f>IF('Dados Gerais'!$F$10="Apenas Instalação","",IF('Dados Gerais'!$F$10="Apenas Retirada","N/A",IF('Dados Gerais'!$F$10="Substituição","N/A",IF('Dados Gerais'!$F$9="sim","******",""))))</f>
      </c>
      <c r="F57" s="134">
        <f aca="true" t="shared" si="5" ref="F57:I97">IF($E$10="SIM","******","")</f>
      </c>
      <c r="G57" s="134">
        <f t="shared" si="5"/>
      </c>
      <c r="H57" s="134">
        <f t="shared" si="5"/>
      </c>
      <c r="I57" s="140">
        <f t="shared" si="5"/>
      </c>
    </row>
    <row r="58" spans="2:9" ht="15">
      <c r="B58" s="139">
        <f t="shared" si="3"/>
      </c>
      <c r="C58" s="134">
        <f>IF('Dados Gerais'!$F$10="Apenas Instalação","N/A",IF('Dados Gerais'!$F$9="sim","******",""))</f>
      </c>
      <c r="D58" s="134">
        <f>IF('Dados Gerais'!$F$10="apenas retirada","N/A",IF('Dados Gerais'!$F$9="sim","******",""))</f>
      </c>
      <c r="E58" s="134">
        <f>IF('Dados Gerais'!$F$10="Apenas Instalação","",IF('Dados Gerais'!$F$10="Apenas Retirada","N/A",IF('Dados Gerais'!$F$10="Substituição","N/A",IF('Dados Gerais'!$F$9="sim","******",""))))</f>
      </c>
      <c r="F58" s="134">
        <f t="shared" si="5"/>
      </c>
      <c r="G58" s="134">
        <f t="shared" si="5"/>
      </c>
      <c r="H58" s="134">
        <f t="shared" si="5"/>
      </c>
      <c r="I58" s="140">
        <f t="shared" si="5"/>
      </c>
    </row>
    <row r="59" spans="2:9" ht="15">
      <c r="B59" s="139">
        <f t="shared" si="3"/>
      </c>
      <c r="C59" s="134">
        <f>IF('Dados Gerais'!$F$10="Apenas Instalação","N/A",IF('Dados Gerais'!$F$9="sim","******",""))</f>
      </c>
      <c r="D59" s="134">
        <f>IF('Dados Gerais'!$F$10="apenas retirada","N/A",IF('Dados Gerais'!$F$9="sim","******",""))</f>
      </c>
      <c r="E59" s="134">
        <f>IF('Dados Gerais'!$F$10="Apenas Instalação","",IF('Dados Gerais'!$F$10="Apenas Retirada","N/A",IF('Dados Gerais'!$F$10="Substituição","N/A",IF('Dados Gerais'!$F$9="sim","******",""))))</f>
      </c>
      <c r="F59" s="134">
        <f t="shared" si="5"/>
      </c>
      <c r="G59" s="134">
        <f t="shared" si="5"/>
      </c>
      <c r="H59" s="134">
        <f t="shared" si="5"/>
      </c>
      <c r="I59" s="140">
        <f t="shared" si="5"/>
      </c>
    </row>
    <row r="60" spans="2:9" ht="15">
      <c r="B60" s="139">
        <f t="shared" si="3"/>
      </c>
      <c r="C60" s="134">
        <f>IF('Dados Gerais'!$F$10="Apenas Instalação","N/A",IF('Dados Gerais'!$F$9="sim","******",""))</f>
      </c>
      <c r="D60" s="134">
        <f>IF('Dados Gerais'!$F$10="apenas retirada","N/A",IF('Dados Gerais'!$F$9="sim","******",""))</f>
      </c>
      <c r="E60" s="134">
        <f>IF('Dados Gerais'!$F$10="Apenas Instalação","",IF('Dados Gerais'!$F$10="Apenas Retirada","N/A",IF('Dados Gerais'!$F$10="Substituição","N/A",IF('Dados Gerais'!$F$9="sim","******",""))))</f>
      </c>
      <c r="F60" s="134">
        <f t="shared" si="5"/>
      </c>
      <c r="G60" s="134">
        <f t="shared" si="5"/>
      </c>
      <c r="H60" s="134">
        <f t="shared" si="5"/>
      </c>
      <c r="I60" s="140">
        <f t="shared" si="5"/>
      </c>
    </row>
    <row r="61" spans="2:9" ht="15">
      <c r="B61" s="139">
        <f t="shared" si="3"/>
      </c>
      <c r="C61" s="134">
        <f>IF('Dados Gerais'!$F$10="Apenas Instalação","N/A",IF('Dados Gerais'!$F$9="sim","******",""))</f>
      </c>
      <c r="D61" s="134">
        <f>IF('Dados Gerais'!$F$10="apenas retirada","N/A",IF('Dados Gerais'!$F$9="sim","******",""))</f>
      </c>
      <c r="E61" s="134">
        <f>IF('Dados Gerais'!$F$10="Apenas Instalação","",IF('Dados Gerais'!$F$10="Apenas Retirada","N/A",IF('Dados Gerais'!$F$10="Substituição","N/A",IF('Dados Gerais'!$F$9="sim","******",""))))</f>
      </c>
      <c r="F61" s="134">
        <f t="shared" si="5"/>
      </c>
      <c r="G61" s="134">
        <f t="shared" si="5"/>
      </c>
      <c r="H61" s="134">
        <f t="shared" si="5"/>
      </c>
      <c r="I61" s="140">
        <f t="shared" si="5"/>
      </c>
    </row>
    <row r="62" spans="2:9" ht="15">
      <c r="B62" s="139">
        <f t="shared" si="3"/>
      </c>
      <c r="C62" s="134">
        <f>IF('Dados Gerais'!$F$10="Apenas Instalação","N/A",IF('Dados Gerais'!$F$9="sim","******",""))</f>
      </c>
      <c r="D62" s="134">
        <f>IF('Dados Gerais'!$F$10="apenas retirada","N/A",IF('Dados Gerais'!$F$9="sim","******",""))</f>
      </c>
      <c r="E62" s="134">
        <f>IF('Dados Gerais'!$F$10="Apenas Instalação","",IF('Dados Gerais'!$F$10="Apenas Retirada","N/A",IF('Dados Gerais'!$F$10="Substituição","N/A",IF('Dados Gerais'!$F$9="sim","******",""))))</f>
      </c>
      <c r="F62" s="134">
        <f t="shared" si="5"/>
      </c>
      <c r="G62" s="134">
        <f t="shared" si="5"/>
      </c>
      <c r="H62" s="134">
        <f t="shared" si="5"/>
      </c>
      <c r="I62" s="140">
        <f t="shared" si="5"/>
      </c>
    </row>
    <row r="63" spans="2:9" ht="15">
      <c r="B63" s="139">
        <f t="shared" si="3"/>
      </c>
      <c r="C63" s="134">
        <f>IF('Dados Gerais'!$F$10="Apenas Instalação","N/A",IF('Dados Gerais'!$F$9="sim","******",""))</f>
      </c>
      <c r="D63" s="134">
        <f>IF('Dados Gerais'!$F$10="apenas retirada","N/A",IF('Dados Gerais'!$F$9="sim","******",""))</f>
      </c>
      <c r="E63" s="134">
        <f>IF('Dados Gerais'!$F$10="Apenas Instalação","",IF('Dados Gerais'!$F$10="Apenas Retirada","N/A",IF('Dados Gerais'!$F$10="Substituição","N/A",IF('Dados Gerais'!$F$9="sim","******",""))))</f>
      </c>
      <c r="F63" s="134">
        <f t="shared" si="5"/>
      </c>
      <c r="G63" s="134">
        <f t="shared" si="5"/>
      </c>
      <c r="H63" s="134">
        <f t="shared" si="5"/>
      </c>
      <c r="I63" s="140">
        <f t="shared" si="5"/>
      </c>
    </row>
    <row r="64" spans="2:9" ht="15">
      <c r="B64" s="139">
        <f t="shared" si="3"/>
      </c>
      <c r="C64" s="134">
        <f>IF('Dados Gerais'!$F$10="Apenas Instalação","N/A",IF('Dados Gerais'!$F$9="sim","******",""))</f>
      </c>
      <c r="D64" s="134">
        <f>IF('Dados Gerais'!$F$10="apenas retirada","N/A",IF('Dados Gerais'!$F$9="sim","******",""))</f>
      </c>
      <c r="E64" s="134">
        <f>IF('Dados Gerais'!$F$10="Apenas Instalação","",IF('Dados Gerais'!$F$10="Apenas Retirada","N/A",IF('Dados Gerais'!$F$10="Substituição","N/A",IF('Dados Gerais'!$F$9="sim","******",""))))</f>
      </c>
      <c r="F64" s="134">
        <f t="shared" si="5"/>
      </c>
      <c r="G64" s="134">
        <f t="shared" si="5"/>
      </c>
      <c r="H64" s="134">
        <f t="shared" si="5"/>
      </c>
      <c r="I64" s="140">
        <f t="shared" si="5"/>
      </c>
    </row>
    <row r="65" spans="2:9" ht="15">
      <c r="B65" s="139">
        <f t="shared" si="3"/>
      </c>
      <c r="C65" s="134">
        <f>IF('Dados Gerais'!$F$10="Apenas Instalação","N/A",IF('Dados Gerais'!$F$9="sim","******",""))</f>
      </c>
      <c r="D65" s="134">
        <f>IF('Dados Gerais'!$F$10="apenas retirada","N/A",IF('Dados Gerais'!$F$9="sim","******",""))</f>
      </c>
      <c r="E65" s="134">
        <f>IF('Dados Gerais'!$F$10="Apenas Instalação","",IF('Dados Gerais'!$F$10="Apenas Retirada","N/A",IF('Dados Gerais'!$F$10="Substituição","N/A",IF('Dados Gerais'!$F$9="sim","******",""))))</f>
      </c>
      <c r="F65" s="134">
        <f t="shared" si="5"/>
      </c>
      <c r="G65" s="134">
        <f t="shared" si="5"/>
      </c>
      <c r="H65" s="134">
        <f t="shared" si="5"/>
      </c>
      <c r="I65" s="140">
        <f t="shared" si="5"/>
      </c>
    </row>
    <row r="66" spans="2:9" ht="15">
      <c r="B66" s="139">
        <f t="shared" si="3"/>
      </c>
      <c r="C66" s="134">
        <f>IF('Dados Gerais'!$F$10="Apenas Instalação","N/A",IF('Dados Gerais'!$F$9="sim","******",""))</f>
      </c>
      <c r="D66" s="134">
        <f>IF('Dados Gerais'!$F$10="apenas retirada","N/A",IF('Dados Gerais'!$F$9="sim","******",""))</f>
      </c>
      <c r="E66" s="134">
        <f>IF('Dados Gerais'!$F$10="Apenas Instalação","",IF('Dados Gerais'!$F$10="Apenas Retirada","N/A",IF('Dados Gerais'!$F$10="Substituição","N/A",IF('Dados Gerais'!$F$9="sim","******",""))))</f>
      </c>
      <c r="F66" s="134">
        <f t="shared" si="5"/>
      </c>
      <c r="G66" s="134">
        <f t="shared" si="5"/>
      </c>
      <c r="H66" s="134">
        <f t="shared" si="5"/>
      </c>
      <c r="I66" s="140">
        <f t="shared" si="5"/>
      </c>
    </row>
    <row r="67" spans="2:9" ht="15">
      <c r="B67" s="139">
        <f t="shared" si="3"/>
      </c>
      <c r="C67" s="134">
        <f>IF('Dados Gerais'!$F$10="Apenas Instalação","N/A",IF('Dados Gerais'!$F$9="sim","******",""))</f>
      </c>
      <c r="D67" s="134">
        <f>IF('Dados Gerais'!$F$10="apenas retirada","N/A",IF('Dados Gerais'!$F$9="sim","******",""))</f>
      </c>
      <c r="E67" s="134">
        <f>IF('Dados Gerais'!$F$10="Apenas Instalação","",IF('Dados Gerais'!$F$10="Apenas Retirada","N/A",IF('Dados Gerais'!$F$10="Substituição","N/A",IF('Dados Gerais'!$F$9="sim","******",""))))</f>
      </c>
      <c r="F67" s="134">
        <f t="shared" si="5"/>
      </c>
      <c r="G67" s="134">
        <f t="shared" si="5"/>
      </c>
      <c r="H67" s="134">
        <f t="shared" si="5"/>
      </c>
      <c r="I67" s="140">
        <f t="shared" si="5"/>
      </c>
    </row>
    <row r="68" spans="2:9" ht="15">
      <c r="B68" s="139">
        <f t="shared" si="3"/>
      </c>
      <c r="C68" s="134">
        <f>IF('Dados Gerais'!$F$10="Apenas Instalação","N/A",IF('Dados Gerais'!$F$9="sim","******",""))</f>
      </c>
      <c r="D68" s="134">
        <f>IF('Dados Gerais'!$F$10="apenas retirada","N/A",IF('Dados Gerais'!$F$9="sim","******",""))</f>
      </c>
      <c r="E68" s="134">
        <f>IF('Dados Gerais'!$F$10="Apenas Instalação","",IF('Dados Gerais'!$F$10="Apenas Retirada","N/A",IF('Dados Gerais'!$F$10="Substituição","N/A",IF('Dados Gerais'!$F$9="sim","******",""))))</f>
      </c>
      <c r="F68" s="134">
        <f t="shared" si="5"/>
      </c>
      <c r="G68" s="134">
        <f t="shared" si="5"/>
      </c>
      <c r="H68" s="134">
        <f t="shared" si="5"/>
      </c>
      <c r="I68" s="140">
        <f t="shared" si="5"/>
      </c>
    </row>
    <row r="69" spans="2:9" ht="15">
      <c r="B69" s="139">
        <f t="shared" si="3"/>
      </c>
      <c r="C69" s="134">
        <f>IF('Dados Gerais'!$F$10="Apenas Instalação","N/A",IF('Dados Gerais'!$F$9="sim","******",""))</f>
      </c>
      <c r="D69" s="134">
        <f>IF('Dados Gerais'!$F$10="apenas retirada","N/A",IF('Dados Gerais'!$F$9="sim","******",""))</f>
      </c>
      <c r="E69" s="134">
        <f>IF('Dados Gerais'!$F$10="Apenas Instalação","",IF('Dados Gerais'!$F$10="Apenas Retirada","N/A",IF('Dados Gerais'!$F$10="Substituição","N/A",IF('Dados Gerais'!$F$9="sim","******",""))))</f>
      </c>
      <c r="F69" s="134">
        <f t="shared" si="5"/>
      </c>
      <c r="G69" s="134">
        <f t="shared" si="5"/>
      </c>
      <c r="H69" s="134">
        <f t="shared" si="5"/>
      </c>
      <c r="I69" s="140">
        <f t="shared" si="5"/>
      </c>
    </row>
    <row r="70" spans="2:9" ht="15">
      <c r="B70" s="139">
        <f t="shared" si="3"/>
      </c>
      <c r="C70" s="134">
        <f>IF('Dados Gerais'!$F$10="Apenas Instalação","N/A",IF('Dados Gerais'!$F$9="sim","******",""))</f>
      </c>
      <c r="D70" s="134">
        <f>IF('Dados Gerais'!$F$10="apenas retirada","N/A",IF('Dados Gerais'!$F$9="sim","******",""))</f>
      </c>
      <c r="E70" s="134">
        <f>IF('Dados Gerais'!$F$10="Apenas Instalação","",IF('Dados Gerais'!$F$10="Apenas Retirada","N/A",IF('Dados Gerais'!$F$10="Substituição","N/A",IF('Dados Gerais'!$F$9="sim","******",""))))</f>
      </c>
      <c r="F70" s="134">
        <f t="shared" si="5"/>
      </c>
      <c r="G70" s="134">
        <f t="shared" si="5"/>
      </c>
      <c r="H70" s="134">
        <f t="shared" si="5"/>
      </c>
      <c r="I70" s="140">
        <f t="shared" si="5"/>
      </c>
    </row>
    <row r="71" spans="2:9" ht="15">
      <c r="B71" s="139">
        <f t="shared" si="3"/>
      </c>
      <c r="C71" s="134">
        <f>IF('Dados Gerais'!$F$10="Apenas Instalação","N/A",IF('Dados Gerais'!$F$9="sim","******",""))</f>
      </c>
      <c r="D71" s="134">
        <f>IF('Dados Gerais'!$F$10="apenas retirada","N/A",IF('Dados Gerais'!$F$9="sim","******",""))</f>
      </c>
      <c r="E71" s="134">
        <f>IF('Dados Gerais'!$F$10="Apenas Instalação","",IF('Dados Gerais'!$F$10="Apenas Retirada","N/A",IF('Dados Gerais'!$F$10="Substituição","N/A",IF('Dados Gerais'!$F$9="sim","******",""))))</f>
      </c>
      <c r="F71" s="134">
        <f t="shared" si="5"/>
      </c>
      <c r="G71" s="134">
        <f t="shared" si="5"/>
      </c>
      <c r="H71" s="134">
        <f t="shared" si="5"/>
      </c>
      <c r="I71" s="140">
        <f t="shared" si="5"/>
      </c>
    </row>
    <row r="72" spans="2:9" ht="15">
      <c r="B72" s="139">
        <f t="shared" si="3"/>
      </c>
      <c r="C72" s="134">
        <f>IF('Dados Gerais'!$F$10="Apenas Instalação","N/A",IF('Dados Gerais'!$F$9="sim","******",""))</f>
      </c>
      <c r="D72" s="134">
        <f>IF('Dados Gerais'!$F$10="apenas retirada","N/A",IF('Dados Gerais'!$F$9="sim","******",""))</f>
      </c>
      <c r="E72" s="134">
        <f>IF('Dados Gerais'!$F$10="Apenas Instalação","",IF('Dados Gerais'!$F$10="Apenas Retirada","N/A",IF('Dados Gerais'!$F$10="Substituição","N/A",IF('Dados Gerais'!$F$9="sim","******",""))))</f>
      </c>
      <c r="F72" s="134">
        <f t="shared" si="5"/>
      </c>
      <c r="G72" s="134">
        <f t="shared" si="5"/>
      </c>
      <c r="H72" s="134">
        <f t="shared" si="5"/>
      </c>
      <c r="I72" s="140">
        <f t="shared" si="5"/>
      </c>
    </row>
    <row r="73" spans="2:9" ht="15">
      <c r="B73" s="139">
        <f t="shared" si="3"/>
      </c>
      <c r="C73" s="134">
        <f>IF('Dados Gerais'!$F$10="Apenas Instalação","N/A",IF('Dados Gerais'!$F$9="sim","******",""))</f>
      </c>
      <c r="D73" s="134">
        <f>IF('Dados Gerais'!$F$10="apenas retirada","N/A",IF('Dados Gerais'!$F$9="sim","******",""))</f>
      </c>
      <c r="E73" s="134">
        <f>IF('Dados Gerais'!$F$10="Apenas Instalação","",IF('Dados Gerais'!$F$10="Apenas Retirada","N/A",IF('Dados Gerais'!$F$10="Substituição","N/A",IF('Dados Gerais'!$F$9="sim","******",""))))</f>
      </c>
      <c r="F73" s="134">
        <f t="shared" si="5"/>
      </c>
      <c r="G73" s="134">
        <f t="shared" si="5"/>
      </c>
      <c r="H73" s="134">
        <f t="shared" si="5"/>
      </c>
      <c r="I73" s="140">
        <f t="shared" si="5"/>
      </c>
    </row>
    <row r="74" spans="2:9" ht="15">
      <c r="B74" s="139">
        <f t="shared" si="3"/>
      </c>
      <c r="C74" s="134">
        <f>IF('Dados Gerais'!$F$10="Apenas Instalação","N/A",IF('Dados Gerais'!$F$9="sim","******",""))</f>
      </c>
      <c r="D74" s="134">
        <f>IF('Dados Gerais'!$F$10="apenas retirada","N/A",IF('Dados Gerais'!$F$9="sim","******",""))</f>
      </c>
      <c r="E74" s="134">
        <f>IF('Dados Gerais'!$F$10="Apenas Instalação","",IF('Dados Gerais'!$F$10="Apenas Retirada","N/A",IF('Dados Gerais'!$F$10="Substituição","N/A",IF('Dados Gerais'!$F$9="sim","******",""))))</f>
      </c>
      <c r="F74" s="134">
        <f t="shared" si="5"/>
      </c>
      <c r="G74" s="134">
        <f t="shared" si="5"/>
      </c>
      <c r="H74" s="134">
        <f t="shared" si="5"/>
      </c>
      <c r="I74" s="140">
        <f t="shared" si="5"/>
      </c>
    </row>
    <row r="75" spans="2:9" ht="15">
      <c r="B75" s="139">
        <f t="shared" si="3"/>
      </c>
      <c r="C75" s="134">
        <f>IF('Dados Gerais'!$F$10="Apenas Instalação","N/A",IF('Dados Gerais'!$F$9="sim","******",""))</f>
      </c>
      <c r="D75" s="134">
        <f>IF('Dados Gerais'!$F$10="apenas retirada","N/A",IF('Dados Gerais'!$F$9="sim","******",""))</f>
      </c>
      <c r="E75" s="134">
        <f>IF('Dados Gerais'!$F$10="Apenas Instalação","",IF('Dados Gerais'!$F$10="Apenas Retirada","N/A",IF('Dados Gerais'!$F$10="Substituição","N/A",IF('Dados Gerais'!$F$9="sim","******",""))))</f>
      </c>
      <c r="F75" s="134">
        <f t="shared" si="5"/>
      </c>
      <c r="G75" s="134">
        <f t="shared" si="5"/>
      </c>
      <c r="H75" s="134">
        <f t="shared" si="5"/>
      </c>
      <c r="I75" s="140">
        <f t="shared" si="5"/>
      </c>
    </row>
    <row r="76" spans="2:9" ht="15">
      <c r="B76" s="139">
        <f aca="true" t="shared" si="6" ref="B76:B107">IF($E$10="SIM","******","")</f>
      </c>
      <c r="C76" s="134">
        <f>IF('Dados Gerais'!$F$10="Apenas Instalação","N/A",IF('Dados Gerais'!$F$9="sim","******",""))</f>
      </c>
      <c r="D76" s="134">
        <f>IF('Dados Gerais'!$F$10="apenas retirada","N/A",IF('Dados Gerais'!$F$9="sim","******",""))</f>
      </c>
      <c r="E76" s="134">
        <f>IF('Dados Gerais'!$F$10="Apenas Instalação","",IF('Dados Gerais'!$F$10="Apenas Retirada","N/A",IF('Dados Gerais'!$F$10="Substituição","N/A",IF('Dados Gerais'!$F$9="sim","******",""))))</f>
      </c>
      <c r="F76" s="134">
        <f t="shared" si="5"/>
      </c>
      <c r="G76" s="134">
        <f t="shared" si="5"/>
      </c>
      <c r="H76" s="134">
        <f t="shared" si="5"/>
      </c>
      <c r="I76" s="140">
        <f t="shared" si="5"/>
      </c>
    </row>
    <row r="77" spans="2:9" ht="15">
      <c r="B77" s="139">
        <f t="shared" si="6"/>
      </c>
      <c r="C77" s="134">
        <f>IF('Dados Gerais'!$F$10="Apenas Instalação","N/A",IF('Dados Gerais'!$F$9="sim","******",""))</f>
      </c>
      <c r="D77" s="134">
        <f>IF('Dados Gerais'!$F$10="apenas retirada","N/A",IF('Dados Gerais'!$F$9="sim","******",""))</f>
      </c>
      <c r="E77" s="134">
        <f>IF('Dados Gerais'!$F$10="Apenas Instalação","",IF('Dados Gerais'!$F$10="Apenas Retirada","N/A",IF('Dados Gerais'!$F$10="Substituição","N/A",IF('Dados Gerais'!$F$9="sim","******",""))))</f>
      </c>
      <c r="F77" s="134">
        <f t="shared" si="5"/>
      </c>
      <c r="G77" s="134">
        <f t="shared" si="5"/>
      </c>
      <c r="H77" s="134">
        <f t="shared" si="5"/>
      </c>
      <c r="I77" s="140">
        <f t="shared" si="5"/>
      </c>
    </row>
    <row r="78" spans="2:9" ht="15">
      <c r="B78" s="139">
        <f t="shared" si="6"/>
      </c>
      <c r="C78" s="134">
        <f>IF('Dados Gerais'!$F$10="Apenas Instalação","N/A",IF('Dados Gerais'!$F$9="sim","******",""))</f>
      </c>
      <c r="D78" s="134">
        <f>IF('Dados Gerais'!$F$10="apenas retirada","N/A",IF('Dados Gerais'!$F$9="sim","******",""))</f>
      </c>
      <c r="E78" s="134">
        <f>IF('Dados Gerais'!$F$10="Apenas Instalação","",IF('Dados Gerais'!$F$10="Apenas Retirada","N/A",IF('Dados Gerais'!$F$10="Substituição","N/A",IF('Dados Gerais'!$F$9="sim","******",""))))</f>
      </c>
      <c r="F78" s="134">
        <f t="shared" si="5"/>
      </c>
      <c r="G78" s="134">
        <f t="shared" si="5"/>
      </c>
      <c r="H78" s="134">
        <f t="shared" si="5"/>
      </c>
      <c r="I78" s="140">
        <f t="shared" si="5"/>
      </c>
    </row>
    <row r="79" spans="2:9" ht="15">
      <c r="B79" s="139">
        <f t="shared" si="6"/>
      </c>
      <c r="C79" s="134">
        <f>IF('Dados Gerais'!$F$10="Apenas Instalação","N/A",IF('Dados Gerais'!$F$9="sim","******",""))</f>
      </c>
      <c r="D79" s="134">
        <f>IF('Dados Gerais'!$F$10="apenas retirada","N/A",IF('Dados Gerais'!$F$9="sim","******",""))</f>
      </c>
      <c r="E79" s="134">
        <f>IF('Dados Gerais'!$F$10="Apenas Instalação","",IF('Dados Gerais'!$F$10="Apenas Retirada","N/A",IF('Dados Gerais'!$F$10="Substituição","N/A",IF('Dados Gerais'!$F$9="sim","******",""))))</f>
      </c>
      <c r="F79" s="134">
        <f t="shared" si="5"/>
      </c>
      <c r="G79" s="134">
        <f t="shared" si="5"/>
      </c>
      <c r="H79" s="134">
        <f t="shared" si="5"/>
      </c>
      <c r="I79" s="140">
        <f t="shared" si="5"/>
      </c>
    </row>
    <row r="80" spans="2:9" ht="15">
      <c r="B80" s="139">
        <f t="shared" si="6"/>
      </c>
      <c r="C80" s="134">
        <f>IF('Dados Gerais'!$F$10="Apenas Instalação","N/A",IF('Dados Gerais'!$F$9="sim","******",""))</f>
      </c>
      <c r="D80" s="134">
        <f>IF('Dados Gerais'!$F$10="apenas retirada","N/A",IF('Dados Gerais'!$F$9="sim","******",""))</f>
      </c>
      <c r="E80" s="134">
        <f>IF('Dados Gerais'!$F$10="Apenas Instalação","",IF('Dados Gerais'!$F$10="Apenas Retirada","N/A",IF('Dados Gerais'!$F$10="Substituição","N/A",IF('Dados Gerais'!$F$9="sim","******",""))))</f>
      </c>
      <c r="F80" s="134">
        <f t="shared" si="5"/>
      </c>
      <c r="G80" s="134">
        <f t="shared" si="5"/>
      </c>
      <c r="H80" s="134">
        <f t="shared" si="5"/>
      </c>
      <c r="I80" s="140">
        <f t="shared" si="5"/>
      </c>
    </row>
    <row r="81" spans="2:9" ht="15">
      <c r="B81" s="139">
        <f t="shared" si="6"/>
      </c>
      <c r="C81" s="134">
        <f>IF('Dados Gerais'!$F$10="Apenas Instalação","N/A",IF('Dados Gerais'!$F$9="sim","******",""))</f>
      </c>
      <c r="D81" s="134">
        <f>IF('Dados Gerais'!$F$10="apenas retirada","N/A",IF('Dados Gerais'!$F$9="sim","******",""))</f>
      </c>
      <c r="E81" s="134">
        <f>IF('Dados Gerais'!$F$10="Apenas Instalação","",IF('Dados Gerais'!$F$10="Apenas Retirada","N/A",IF('Dados Gerais'!$F$10="Substituição","N/A",IF('Dados Gerais'!$F$9="sim","******",""))))</f>
      </c>
      <c r="F81" s="134">
        <f t="shared" si="5"/>
      </c>
      <c r="G81" s="134">
        <f t="shared" si="5"/>
      </c>
      <c r="H81" s="134">
        <f t="shared" si="5"/>
      </c>
      <c r="I81" s="140">
        <f t="shared" si="5"/>
      </c>
    </row>
    <row r="82" spans="2:9" ht="15">
      <c r="B82" s="139">
        <f t="shared" si="6"/>
      </c>
      <c r="C82" s="134">
        <f>IF('Dados Gerais'!$F$10="Apenas Instalação","N/A",IF('Dados Gerais'!$F$9="sim","******",""))</f>
      </c>
      <c r="D82" s="134">
        <f>IF('Dados Gerais'!$F$10="apenas retirada","N/A",IF('Dados Gerais'!$F$9="sim","******",""))</f>
      </c>
      <c r="E82" s="134">
        <f>IF('Dados Gerais'!$F$10="Apenas Instalação","",IF('Dados Gerais'!$F$10="Apenas Retirada","N/A",IF('Dados Gerais'!$F$10="Substituição","N/A",IF('Dados Gerais'!$F$9="sim","******",""))))</f>
      </c>
      <c r="F82" s="134">
        <f t="shared" si="5"/>
      </c>
      <c r="G82" s="134">
        <f t="shared" si="5"/>
      </c>
      <c r="H82" s="134">
        <f t="shared" si="5"/>
      </c>
      <c r="I82" s="140">
        <f t="shared" si="5"/>
      </c>
    </row>
    <row r="83" spans="2:9" ht="15">
      <c r="B83" s="139">
        <f t="shared" si="6"/>
      </c>
      <c r="C83" s="134">
        <f>IF('Dados Gerais'!$F$10="Apenas Instalação","N/A",IF('Dados Gerais'!$F$9="sim","******",""))</f>
      </c>
      <c r="D83" s="134">
        <f>IF('Dados Gerais'!$F$10="apenas retirada","N/A",IF('Dados Gerais'!$F$9="sim","******",""))</f>
      </c>
      <c r="E83" s="134">
        <f>IF('Dados Gerais'!$F$10="Apenas Instalação","",IF('Dados Gerais'!$F$10="Apenas Retirada","N/A",IF('Dados Gerais'!$F$10="Substituição","N/A",IF('Dados Gerais'!$F$9="sim","******",""))))</f>
      </c>
      <c r="F83" s="134">
        <f t="shared" si="5"/>
      </c>
      <c r="G83" s="134">
        <f t="shared" si="5"/>
      </c>
      <c r="H83" s="134">
        <f t="shared" si="5"/>
      </c>
      <c r="I83" s="140">
        <f t="shared" si="5"/>
      </c>
    </row>
    <row r="84" spans="2:9" ht="15">
      <c r="B84" s="139">
        <f t="shared" si="6"/>
      </c>
      <c r="C84" s="134">
        <f>IF('Dados Gerais'!$F$10="Apenas Instalação","N/A",IF('Dados Gerais'!$F$9="sim","******",""))</f>
      </c>
      <c r="D84" s="134">
        <f>IF('Dados Gerais'!$F$10="apenas retirada","N/A",IF('Dados Gerais'!$F$9="sim","******",""))</f>
      </c>
      <c r="E84" s="134">
        <f>IF('Dados Gerais'!$F$10="Apenas Instalação","",IF('Dados Gerais'!$F$10="Apenas Retirada","N/A",IF('Dados Gerais'!$F$10="Substituição","N/A",IF('Dados Gerais'!$F$9="sim","******",""))))</f>
      </c>
      <c r="F84" s="134">
        <f t="shared" si="5"/>
      </c>
      <c r="G84" s="134">
        <f t="shared" si="5"/>
      </c>
      <c r="H84" s="134">
        <f t="shared" si="5"/>
      </c>
      <c r="I84" s="140">
        <f t="shared" si="5"/>
      </c>
    </row>
    <row r="85" spans="2:9" ht="15">
      <c r="B85" s="139">
        <f t="shared" si="6"/>
      </c>
      <c r="C85" s="134">
        <f>IF('Dados Gerais'!$F$10="Apenas Instalação","N/A",IF('Dados Gerais'!$F$9="sim","******",""))</f>
      </c>
      <c r="D85" s="134">
        <f>IF('Dados Gerais'!$F$10="apenas retirada","N/A",IF('Dados Gerais'!$F$9="sim","******",""))</f>
      </c>
      <c r="E85" s="134">
        <f>IF('Dados Gerais'!$F$10="Apenas Instalação","",IF('Dados Gerais'!$F$10="Apenas Retirada","N/A",IF('Dados Gerais'!$F$10="Substituição","N/A",IF('Dados Gerais'!$F$9="sim","******",""))))</f>
      </c>
      <c r="F85" s="134">
        <f t="shared" si="5"/>
      </c>
      <c r="G85" s="134">
        <f t="shared" si="5"/>
      </c>
      <c r="H85" s="134">
        <f t="shared" si="5"/>
      </c>
      <c r="I85" s="140">
        <f t="shared" si="5"/>
      </c>
    </row>
    <row r="86" spans="2:9" ht="15">
      <c r="B86" s="139">
        <f t="shared" si="6"/>
      </c>
      <c r="C86" s="134">
        <f>IF('Dados Gerais'!$F$10="Apenas Instalação","N/A",IF('Dados Gerais'!$F$9="sim","******",""))</f>
      </c>
      <c r="D86" s="134">
        <f>IF('Dados Gerais'!$F$10="apenas retirada","N/A",IF('Dados Gerais'!$F$9="sim","******",""))</f>
      </c>
      <c r="E86" s="134">
        <f>IF('Dados Gerais'!$F$10="Apenas Instalação","",IF('Dados Gerais'!$F$10="Apenas Retirada","N/A",IF('Dados Gerais'!$F$10="Substituição","N/A",IF('Dados Gerais'!$F$9="sim","******",""))))</f>
      </c>
      <c r="F86" s="134">
        <f t="shared" si="5"/>
      </c>
      <c r="G86" s="134">
        <f t="shared" si="5"/>
      </c>
      <c r="H86" s="134">
        <f t="shared" si="5"/>
      </c>
      <c r="I86" s="140">
        <f t="shared" si="5"/>
      </c>
    </row>
    <row r="87" spans="2:9" ht="15">
      <c r="B87" s="139">
        <f t="shared" si="6"/>
      </c>
      <c r="C87" s="134">
        <f>IF('Dados Gerais'!$F$10="Apenas Instalação","N/A",IF('Dados Gerais'!$F$9="sim","******",""))</f>
      </c>
      <c r="D87" s="134">
        <f>IF('Dados Gerais'!$F$10="apenas retirada","N/A",IF('Dados Gerais'!$F$9="sim","******",""))</f>
      </c>
      <c r="E87" s="134">
        <f>IF('Dados Gerais'!$F$10="Apenas Instalação","",IF('Dados Gerais'!$F$10="Apenas Retirada","N/A",IF('Dados Gerais'!$F$10="Substituição","N/A",IF('Dados Gerais'!$F$9="sim","******",""))))</f>
      </c>
      <c r="F87" s="134">
        <f t="shared" si="5"/>
      </c>
      <c r="G87" s="134">
        <f t="shared" si="5"/>
      </c>
      <c r="H87" s="134">
        <f t="shared" si="5"/>
      </c>
      <c r="I87" s="140">
        <f t="shared" si="5"/>
      </c>
    </row>
    <row r="88" spans="2:9" ht="15">
      <c r="B88" s="139">
        <f t="shared" si="6"/>
      </c>
      <c r="C88" s="134">
        <f>IF('Dados Gerais'!$F$10="Apenas Instalação","N/A",IF('Dados Gerais'!$F$9="sim","******",""))</f>
      </c>
      <c r="D88" s="134">
        <f>IF('Dados Gerais'!$F$10="apenas retirada","N/A",IF('Dados Gerais'!$F$9="sim","******",""))</f>
      </c>
      <c r="E88" s="134">
        <f>IF('Dados Gerais'!$F$10="Apenas Instalação","",IF('Dados Gerais'!$F$10="Apenas Retirada","N/A",IF('Dados Gerais'!$F$10="Substituição","N/A",IF('Dados Gerais'!$F$9="sim","******",""))))</f>
      </c>
      <c r="F88" s="134">
        <f t="shared" si="5"/>
      </c>
      <c r="G88" s="134">
        <f t="shared" si="5"/>
      </c>
      <c r="H88" s="134">
        <f t="shared" si="5"/>
      </c>
      <c r="I88" s="140">
        <f t="shared" si="5"/>
      </c>
    </row>
    <row r="89" spans="2:9" ht="15">
      <c r="B89" s="139">
        <f t="shared" si="6"/>
      </c>
      <c r="C89" s="134">
        <f>IF('Dados Gerais'!$F$10="Apenas Instalação","N/A",IF('Dados Gerais'!$F$9="sim","******",""))</f>
      </c>
      <c r="D89" s="134">
        <f>IF('Dados Gerais'!$F$10="apenas retirada","N/A",IF('Dados Gerais'!$F$9="sim","******",""))</f>
      </c>
      <c r="E89" s="134">
        <f>IF('Dados Gerais'!$F$10="Apenas Instalação","",IF('Dados Gerais'!$F$10="Apenas Retirada","N/A",IF('Dados Gerais'!$F$10="Substituição","N/A",IF('Dados Gerais'!$F$9="sim","******",""))))</f>
      </c>
      <c r="F89" s="134">
        <f t="shared" si="5"/>
      </c>
      <c r="G89" s="134">
        <f t="shared" si="5"/>
      </c>
      <c r="H89" s="134">
        <f t="shared" si="5"/>
      </c>
      <c r="I89" s="140">
        <f t="shared" si="5"/>
      </c>
    </row>
    <row r="90" spans="2:9" ht="15">
      <c r="B90" s="139">
        <f t="shared" si="6"/>
      </c>
      <c r="C90" s="134">
        <f>IF('Dados Gerais'!$F$10="Apenas Instalação","N/A",IF('Dados Gerais'!$F$9="sim","******",""))</f>
      </c>
      <c r="D90" s="134">
        <f>IF('Dados Gerais'!$F$10="apenas retirada","N/A",IF('Dados Gerais'!$F$9="sim","******",""))</f>
      </c>
      <c r="E90" s="134">
        <f>IF('Dados Gerais'!$F$10="Apenas Instalação","",IF('Dados Gerais'!$F$10="Apenas Retirada","N/A",IF('Dados Gerais'!$F$10="Substituição","N/A",IF('Dados Gerais'!$F$9="sim","******",""))))</f>
      </c>
      <c r="F90" s="134">
        <f t="shared" si="5"/>
      </c>
      <c r="G90" s="134">
        <f t="shared" si="5"/>
      </c>
      <c r="H90" s="134">
        <f t="shared" si="5"/>
      </c>
      <c r="I90" s="140">
        <f t="shared" si="5"/>
      </c>
    </row>
    <row r="91" spans="2:9" ht="15">
      <c r="B91" s="139">
        <f t="shared" si="6"/>
      </c>
      <c r="C91" s="134">
        <f>IF('Dados Gerais'!$F$10="Apenas Instalação","N/A",IF('Dados Gerais'!$F$9="sim","******",""))</f>
      </c>
      <c r="D91" s="134">
        <f>IF('Dados Gerais'!$F$10="apenas retirada","N/A",IF('Dados Gerais'!$F$9="sim","******",""))</f>
      </c>
      <c r="E91" s="134">
        <f>IF('Dados Gerais'!$F$10="Apenas Instalação","",IF('Dados Gerais'!$F$10="Apenas Retirada","N/A",IF('Dados Gerais'!$F$10="Substituição","N/A",IF('Dados Gerais'!$F$9="sim","******",""))))</f>
      </c>
      <c r="F91" s="134">
        <f t="shared" si="5"/>
      </c>
      <c r="G91" s="134">
        <f t="shared" si="5"/>
      </c>
      <c r="H91" s="134">
        <f t="shared" si="5"/>
      </c>
      <c r="I91" s="140">
        <f t="shared" si="5"/>
      </c>
    </row>
    <row r="92" spans="2:9" ht="15">
      <c r="B92" s="139">
        <f t="shared" si="6"/>
      </c>
      <c r="C92" s="134">
        <f>IF('Dados Gerais'!$F$10="Apenas Instalação","N/A",IF('Dados Gerais'!$F$9="sim","******",""))</f>
      </c>
      <c r="D92" s="134">
        <f>IF('Dados Gerais'!$F$10="apenas retirada","N/A",IF('Dados Gerais'!$F$9="sim","******",""))</f>
      </c>
      <c r="E92" s="134">
        <f>IF('Dados Gerais'!$F$10="Apenas Instalação","",IF('Dados Gerais'!$F$10="Apenas Retirada","N/A",IF('Dados Gerais'!$F$10="Substituição","N/A",IF('Dados Gerais'!$F$9="sim","******",""))))</f>
      </c>
      <c r="F92" s="134">
        <f t="shared" si="5"/>
      </c>
      <c r="G92" s="134">
        <f t="shared" si="5"/>
      </c>
      <c r="H92" s="134">
        <f t="shared" si="5"/>
      </c>
      <c r="I92" s="140">
        <f t="shared" si="5"/>
      </c>
    </row>
    <row r="93" spans="2:9" ht="15">
      <c r="B93" s="139">
        <f t="shared" si="6"/>
      </c>
      <c r="C93" s="134">
        <f>IF('Dados Gerais'!$F$10="Apenas Instalação","N/A",IF('Dados Gerais'!$F$9="sim","******",""))</f>
      </c>
      <c r="D93" s="134">
        <f>IF('Dados Gerais'!$F$10="apenas retirada","N/A",IF('Dados Gerais'!$F$9="sim","******",""))</f>
      </c>
      <c r="E93" s="134">
        <f>IF('Dados Gerais'!$F$10="Apenas Instalação","",IF('Dados Gerais'!$F$10="Apenas Retirada","N/A",IF('Dados Gerais'!$F$10="Substituição","N/A",IF('Dados Gerais'!$F$9="sim","******",""))))</f>
      </c>
      <c r="F93" s="134">
        <f t="shared" si="5"/>
      </c>
      <c r="G93" s="134">
        <f t="shared" si="5"/>
      </c>
      <c r="H93" s="134">
        <f t="shared" si="5"/>
      </c>
      <c r="I93" s="140">
        <f t="shared" si="5"/>
      </c>
    </row>
    <row r="94" spans="2:9" ht="15">
      <c r="B94" s="139">
        <f t="shared" si="6"/>
      </c>
      <c r="C94" s="134">
        <f>IF('Dados Gerais'!$F$10="Apenas Instalação","N/A",IF('Dados Gerais'!$F$9="sim","******",""))</f>
      </c>
      <c r="D94" s="134">
        <f>IF('Dados Gerais'!$F$10="apenas retirada","N/A",IF('Dados Gerais'!$F$9="sim","******",""))</f>
      </c>
      <c r="E94" s="134">
        <f>IF('Dados Gerais'!$F$10="Apenas Instalação","",IF('Dados Gerais'!$F$10="Apenas Retirada","N/A",IF('Dados Gerais'!$F$10="Substituição","N/A",IF('Dados Gerais'!$F$9="sim","******",""))))</f>
      </c>
      <c r="F94" s="134">
        <f t="shared" si="5"/>
      </c>
      <c r="G94" s="134">
        <f t="shared" si="5"/>
      </c>
      <c r="H94" s="134">
        <f t="shared" si="5"/>
      </c>
      <c r="I94" s="140">
        <f t="shared" si="5"/>
      </c>
    </row>
    <row r="95" spans="2:9" ht="15">
      <c r="B95" s="139">
        <f t="shared" si="6"/>
      </c>
      <c r="C95" s="134">
        <f>IF('Dados Gerais'!$F$10="Apenas Instalação","N/A",IF('Dados Gerais'!$F$9="sim","******",""))</f>
      </c>
      <c r="D95" s="134">
        <f>IF('Dados Gerais'!$F$10="apenas retirada","N/A",IF('Dados Gerais'!$F$9="sim","******",""))</f>
      </c>
      <c r="E95" s="134">
        <f>IF('Dados Gerais'!$F$10="Apenas Instalação","",IF('Dados Gerais'!$F$10="Apenas Retirada","N/A",IF('Dados Gerais'!$F$10="Substituição","N/A",IF('Dados Gerais'!$F$9="sim","******",""))))</f>
      </c>
      <c r="F95" s="134">
        <f t="shared" si="5"/>
      </c>
      <c r="G95" s="134">
        <f t="shared" si="5"/>
      </c>
      <c r="H95" s="134">
        <f t="shared" si="5"/>
      </c>
      <c r="I95" s="140">
        <f t="shared" si="5"/>
      </c>
    </row>
    <row r="96" spans="2:9" ht="15">
      <c r="B96" s="139">
        <f t="shared" si="6"/>
      </c>
      <c r="C96" s="134">
        <f>IF('Dados Gerais'!$F$10="Apenas Instalação","N/A",IF('Dados Gerais'!$F$9="sim","******",""))</f>
      </c>
      <c r="D96" s="134">
        <f>IF('Dados Gerais'!$F$10="apenas retirada","N/A",IF('Dados Gerais'!$F$9="sim","******",""))</f>
      </c>
      <c r="E96" s="134">
        <f>IF('Dados Gerais'!$F$10="Apenas Instalação","",IF('Dados Gerais'!$F$10="Apenas Retirada","N/A",IF('Dados Gerais'!$F$10="Substituição","N/A",IF('Dados Gerais'!$F$9="sim","******",""))))</f>
      </c>
      <c r="F96" s="134">
        <f t="shared" si="5"/>
      </c>
      <c r="G96" s="134">
        <f t="shared" si="5"/>
      </c>
      <c r="H96" s="134">
        <f t="shared" si="5"/>
      </c>
      <c r="I96" s="140">
        <f t="shared" si="5"/>
      </c>
    </row>
    <row r="97" spans="2:9" ht="15">
      <c r="B97" s="139">
        <f t="shared" si="6"/>
      </c>
      <c r="C97" s="134">
        <f>IF('Dados Gerais'!$F$10="Apenas Instalação","N/A",IF('Dados Gerais'!$F$9="sim","******",""))</f>
      </c>
      <c r="D97" s="134">
        <f>IF('Dados Gerais'!$F$10="apenas retirada","N/A",IF('Dados Gerais'!$F$9="sim","******",""))</f>
      </c>
      <c r="E97" s="134">
        <f>IF('Dados Gerais'!$F$10="Apenas Instalação","",IF('Dados Gerais'!$F$10="Apenas Retirada","N/A",IF('Dados Gerais'!$F$10="Substituição","N/A",IF('Dados Gerais'!$F$9="sim","******",""))))</f>
      </c>
      <c r="F97" s="134">
        <f t="shared" si="5"/>
      </c>
      <c r="G97" s="134">
        <f t="shared" si="5"/>
      </c>
      <c r="H97" s="134">
        <f t="shared" si="5"/>
      </c>
      <c r="I97" s="140">
        <f t="shared" si="5"/>
      </c>
    </row>
    <row r="98" spans="2:9" ht="15">
      <c r="B98" s="139">
        <f t="shared" si="6"/>
      </c>
      <c r="C98" s="134">
        <f>IF('Dados Gerais'!$F$10="Apenas Instalação","N/A",IF('Dados Gerais'!$F$9="sim","******",""))</f>
      </c>
      <c r="D98" s="134">
        <f>IF('Dados Gerais'!$F$10="apenas retirada","N/A",IF('Dados Gerais'!$F$9="sim","******",""))</f>
      </c>
      <c r="E98" s="134">
        <f>IF('Dados Gerais'!$F$10="Apenas Instalação","",IF('Dados Gerais'!$F$10="Apenas Retirada","N/A",IF('Dados Gerais'!$F$10="Substituição","N/A",IF('Dados Gerais'!$F$9="sim","******",""))))</f>
      </c>
      <c r="F98" s="134">
        <f aca="true" t="shared" si="7" ref="F98:I117">IF($E$10="SIM","******","")</f>
      </c>
      <c r="G98" s="134">
        <f t="shared" si="7"/>
      </c>
      <c r="H98" s="134">
        <f t="shared" si="7"/>
      </c>
      <c r="I98" s="140">
        <f t="shared" si="7"/>
      </c>
    </row>
    <row r="99" spans="2:9" ht="15">
      <c r="B99" s="139">
        <f t="shared" si="6"/>
      </c>
      <c r="C99" s="134">
        <f>IF('Dados Gerais'!$F$10="Apenas Instalação","N/A",IF('Dados Gerais'!$F$9="sim","******",""))</f>
      </c>
      <c r="D99" s="134">
        <f>IF('Dados Gerais'!$F$10="apenas retirada","N/A",IF('Dados Gerais'!$F$9="sim","******",""))</f>
      </c>
      <c r="E99" s="134">
        <f>IF('Dados Gerais'!$F$10="Apenas Instalação","",IF('Dados Gerais'!$F$10="Apenas Retirada","N/A",IF('Dados Gerais'!$F$10="Substituição","N/A",IF('Dados Gerais'!$F$9="sim","******",""))))</f>
      </c>
      <c r="F99" s="134">
        <f t="shared" si="7"/>
      </c>
      <c r="G99" s="134">
        <f t="shared" si="7"/>
      </c>
      <c r="H99" s="134">
        <f t="shared" si="7"/>
      </c>
      <c r="I99" s="140">
        <f t="shared" si="7"/>
      </c>
    </row>
    <row r="100" spans="2:9" ht="15">
      <c r="B100" s="139">
        <f t="shared" si="6"/>
      </c>
      <c r="C100" s="134">
        <f>IF('Dados Gerais'!$F$10="Apenas Instalação","N/A",IF('Dados Gerais'!$F$9="sim","******",""))</f>
      </c>
      <c r="D100" s="134">
        <f>IF('Dados Gerais'!$F$10="apenas retirada","N/A",IF('Dados Gerais'!$F$9="sim","******",""))</f>
      </c>
      <c r="E100" s="134">
        <f>IF('Dados Gerais'!$F$10="Apenas Instalação","",IF('Dados Gerais'!$F$10="Apenas Retirada","N/A",IF('Dados Gerais'!$F$10="Substituição","N/A",IF('Dados Gerais'!$F$9="sim","******",""))))</f>
      </c>
      <c r="F100" s="134">
        <f t="shared" si="7"/>
      </c>
      <c r="G100" s="134">
        <f t="shared" si="7"/>
      </c>
      <c r="H100" s="134">
        <f t="shared" si="7"/>
      </c>
      <c r="I100" s="140">
        <f t="shared" si="7"/>
      </c>
    </row>
    <row r="101" spans="2:9" ht="15">
      <c r="B101" s="139">
        <f t="shared" si="6"/>
      </c>
      <c r="C101" s="134">
        <f>IF('Dados Gerais'!$F$10="Apenas Instalação","N/A",IF('Dados Gerais'!$F$9="sim","******",""))</f>
      </c>
      <c r="D101" s="134">
        <f>IF('Dados Gerais'!$F$10="apenas retirada","N/A",IF('Dados Gerais'!$F$9="sim","******",""))</f>
      </c>
      <c r="E101" s="134">
        <f>IF('Dados Gerais'!$F$10="Apenas Instalação","",IF('Dados Gerais'!$F$10="Apenas Retirada","N/A",IF('Dados Gerais'!$F$10="Substituição","N/A",IF('Dados Gerais'!$F$9="sim","******",""))))</f>
      </c>
      <c r="F101" s="134">
        <f t="shared" si="7"/>
      </c>
      <c r="G101" s="134">
        <f t="shared" si="7"/>
      </c>
      <c r="H101" s="134">
        <f t="shared" si="7"/>
      </c>
      <c r="I101" s="140">
        <f t="shared" si="7"/>
      </c>
    </row>
    <row r="102" spans="2:9" ht="15">
      <c r="B102" s="139">
        <f t="shared" si="6"/>
      </c>
      <c r="C102" s="134">
        <f>IF('Dados Gerais'!$F$10="Apenas Instalação","N/A",IF('Dados Gerais'!$F$9="sim","******",""))</f>
      </c>
      <c r="D102" s="134">
        <f>IF('Dados Gerais'!$F$10="apenas retirada","N/A",IF('Dados Gerais'!$F$9="sim","******",""))</f>
      </c>
      <c r="E102" s="134">
        <f>IF('Dados Gerais'!$F$10="Apenas Instalação","",IF('Dados Gerais'!$F$10="Apenas Retirada","N/A",IF('Dados Gerais'!$F$10="Substituição","N/A",IF('Dados Gerais'!$F$9="sim","******",""))))</f>
      </c>
      <c r="F102" s="134">
        <f t="shared" si="7"/>
      </c>
      <c r="G102" s="134">
        <f t="shared" si="7"/>
      </c>
      <c r="H102" s="134">
        <f t="shared" si="7"/>
      </c>
      <c r="I102" s="140">
        <f t="shared" si="7"/>
      </c>
    </row>
    <row r="103" spans="2:9" ht="15">
      <c r="B103" s="139">
        <f t="shared" si="6"/>
      </c>
      <c r="C103" s="134">
        <f>IF('Dados Gerais'!$F$10="Apenas Instalação","N/A",IF('Dados Gerais'!$F$9="sim","******",""))</f>
      </c>
      <c r="D103" s="134">
        <f>IF('Dados Gerais'!$F$10="apenas retirada","N/A",IF('Dados Gerais'!$F$9="sim","******",""))</f>
      </c>
      <c r="E103" s="134">
        <f>IF('Dados Gerais'!$F$10="Apenas Instalação","",IF('Dados Gerais'!$F$10="Apenas Retirada","N/A",IF('Dados Gerais'!$F$10="Substituição","N/A",IF('Dados Gerais'!$F$9="sim","******",""))))</f>
      </c>
      <c r="F103" s="134">
        <f t="shared" si="7"/>
      </c>
      <c r="G103" s="134">
        <f t="shared" si="7"/>
      </c>
      <c r="H103" s="134">
        <f t="shared" si="7"/>
      </c>
      <c r="I103" s="140">
        <f t="shared" si="7"/>
      </c>
    </row>
    <row r="104" spans="2:9" ht="15">
      <c r="B104" s="139">
        <f t="shared" si="6"/>
      </c>
      <c r="C104" s="134">
        <f>IF('Dados Gerais'!$F$10="Apenas Instalação","N/A",IF('Dados Gerais'!$F$9="sim","******",""))</f>
      </c>
      <c r="D104" s="134">
        <f>IF('Dados Gerais'!$F$10="apenas retirada","N/A",IF('Dados Gerais'!$F$9="sim","******",""))</f>
      </c>
      <c r="E104" s="134">
        <f>IF('Dados Gerais'!$F$10="Apenas Instalação","",IF('Dados Gerais'!$F$10="Apenas Retirada","N/A",IF('Dados Gerais'!$F$10="Substituição","N/A",IF('Dados Gerais'!$F$9="sim","******",""))))</f>
      </c>
      <c r="F104" s="134">
        <f t="shared" si="7"/>
      </c>
      <c r="G104" s="134">
        <f t="shared" si="7"/>
      </c>
      <c r="H104" s="134">
        <f t="shared" si="7"/>
      </c>
      <c r="I104" s="140">
        <f t="shared" si="7"/>
      </c>
    </row>
    <row r="105" spans="2:9" ht="15">
      <c r="B105" s="139">
        <f t="shared" si="6"/>
      </c>
      <c r="C105" s="134">
        <f>IF('Dados Gerais'!$F$10="Apenas Instalação","N/A",IF('Dados Gerais'!$F$9="sim","******",""))</f>
      </c>
      <c r="D105" s="134">
        <f>IF('Dados Gerais'!$F$10="apenas retirada","N/A",IF('Dados Gerais'!$F$9="sim","******",""))</f>
      </c>
      <c r="E105" s="134">
        <f>IF('Dados Gerais'!$F$10="Apenas Instalação","",IF('Dados Gerais'!$F$10="Apenas Retirada","N/A",IF('Dados Gerais'!$F$10="Substituição","N/A",IF('Dados Gerais'!$F$9="sim","******",""))))</f>
      </c>
      <c r="F105" s="134">
        <f t="shared" si="7"/>
      </c>
      <c r="G105" s="134">
        <f t="shared" si="7"/>
      </c>
      <c r="H105" s="134">
        <f t="shared" si="7"/>
      </c>
      <c r="I105" s="140">
        <f t="shared" si="7"/>
      </c>
    </row>
    <row r="106" spans="2:9" ht="15">
      <c r="B106" s="139">
        <f t="shared" si="6"/>
      </c>
      <c r="C106" s="134">
        <f>IF('Dados Gerais'!$F$10="Apenas Instalação","N/A",IF('Dados Gerais'!$F$9="sim","******",""))</f>
      </c>
      <c r="D106" s="134">
        <f>IF('Dados Gerais'!$F$10="apenas retirada","N/A",IF('Dados Gerais'!$F$9="sim","******",""))</f>
      </c>
      <c r="E106" s="134">
        <f>IF('Dados Gerais'!$F$10="Apenas Instalação","",IF('Dados Gerais'!$F$10="Apenas Retirada","N/A",IF('Dados Gerais'!$F$10="Substituição","N/A",IF('Dados Gerais'!$F$9="sim","******",""))))</f>
      </c>
      <c r="F106" s="134">
        <f t="shared" si="7"/>
      </c>
      <c r="G106" s="134">
        <f t="shared" si="7"/>
      </c>
      <c r="H106" s="134">
        <f t="shared" si="7"/>
      </c>
      <c r="I106" s="140">
        <f t="shared" si="7"/>
      </c>
    </row>
    <row r="107" spans="2:9" ht="15">
      <c r="B107" s="139">
        <f t="shared" si="6"/>
      </c>
      <c r="C107" s="134">
        <f>IF('Dados Gerais'!$F$10="Apenas Instalação","N/A",IF('Dados Gerais'!$F$9="sim","******",""))</f>
      </c>
      <c r="D107" s="134">
        <f>IF('Dados Gerais'!$F$10="apenas retirada","N/A",IF('Dados Gerais'!$F$9="sim","******",""))</f>
      </c>
      <c r="E107" s="134">
        <f>IF('Dados Gerais'!$F$10="Apenas Instalação","",IF('Dados Gerais'!$F$10="Apenas Retirada","N/A",IF('Dados Gerais'!$F$10="Substituição","N/A",IF('Dados Gerais'!$F$9="sim","******",""))))</f>
      </c>
      <c r="F107" s="134">
        <f t="shared" si="7"/>
      </c>
      <c r="G107" s="134">
        <f t="shared" si="7"/>
      </c>
      <c r="H107" s="134">
        <f t="shared" si="7"/>
      </c>
      <c r="I107" s="140">
        <f t="shared" si="7"/>
      </c>
    </row>
    <row r="108" spans="2:9" ht="15">
      <c r="B108" s="139">
        <f aca="true" t="shared" si="8" ref="B108:B139">IF($E$10="SIM","******","")</f>
      </c>
      <c r="C108" s="134">
        <f>IF('Dados Gerais'!$F$10="Apenas Instalação","N/A",IF('Dados Gerais'!$F$9="sim","******",""))</f>
      </c>
      <c r="D108" s="134">
        <f>IF('Dados Gerais'!$F$10="apenas retirada","N/A",IF('Dados Gerais'!$F$9="sim","******",""))</f>
      </c>
      <c r="E108" s="134">
        <f>IF('Dados Gerais'!$F$10="Apenas Instalação","",IF('Dados Gerais'!$F$10="Apenas Retirada","N/A",IF('Dados Gerais'!$F$10="Substituição","N/A",IF('Dados Gerais'!$F$9="sim","******",""))))</f>
      </c>
      <c r="F108" s="134">
        <f t="shared" si="7"/>
      </c>
      <c r="G108" s="134">
        <f t="shared" si="7"/>
      </c>
      <c r="H108" s="134">
        <f t="shared" si="7"/>
      </c>
      <c r="I108" s="140">
        <f t="shared" si="7"/>
      </c>
    </row>
    <row r="109" spans="2:9" ht="15">
      <c r="B109" s="139">
        <f t="shared" si="8"/>
      </c>
      <c r="C109" s="134">
        <f>IF('Dados Gerais'!$F$10="Apenas Instalação","N/A",IF('Dados Gerais'!$F$9="sim","******",""))</f>
      </c>
      <c r="D109" s="134">
        <f>IF('Dados Gerais'!$F$10="apenas retirada","N/A",IF('Dados Gerais'!$F$9="sim","******",""))</f>
      </c>
      <c r="E109" s="134">
        <f>IF('Dados Gerais'!$F$10="Apenas Instalação","",IF('Dados Gerais'!$F$10="Apenas Retirada","N/A",IF('Dados Gerais'!$F$10="Substituição","N/A",IF('Dados Gerais'!$F$9="sim","******",""))))</f>
      </c>
      <c r="F109" s="134">
        <f t="shared" si="7"/>
      </c>
      <c r="G109" s="134">
        <f t="shared" si="7"/>
      </c>
      <c r="H109" s="134">
        <f t="shared" si="7"/>
      </c>
      <c r="I109" s="140">
        <f t="shared" si="7"/>
      </c>
    </row>
    <row r="110" spans="2:9" ht="15">
      <c r="B110" s="139">
        <f t="shared" si="8"/>
      </c>
      <c r="C110" s="134">
        <f>IF('Dados Gerais'!$F$10="Apenas Instalação","N/A",IF('Dados Gerais'!$F$9="sim","******",""))</f>
      </c>
      <c r="D110" s="134">
        <f>IF('Dados Gerais'!$F$10="apenas retirada","N/A",IF('Dados Gerais'!$F$9="sim","******",""))</f>
      </c>
      <c r="E110" s="134">
        <f>IF('Dados Gerais'!$F$10="Apenas Instalação","",IF('Dados Gerais'!$F$10="Apenas Retirada","N/A",IF('Dados Gerais'!$F$10="Substituição","N/A",IF('Dados Gerais'!$F$9="sim","******",""))))</f>
      </c>
      <c r="F110" s="134">
        <f t="shared" si="7"/>
      </c>
      <c r="G110" s="134">
        <f t="shared" si="7"/>
      </c>
      <c r="H110" s="134">
        <f t="shared" si="7"/>
      </c>
      <c r="I110" s="140">
        <f t="shared" si="7"/>
      </c>
    </row>
    <row r="111" spans="2:9" ht="15">
      <c r="B111" s="139">
        <f t="shared" si="8"/>
      </c>
      <c r="C111" s="134">
        <f>IF('Dados Gerais'!$F$10="Apenas Instalação","N/A",IF('Dados Gerais'!$F$9="sim","******",""))</f>
      </c>
      <c r="D111" s="134">
        <f>IF('Dados Gerais'!$F$10="apenas retirada","N/A",IF('Dados Gerais'!$F$9="sim","******",""))</f>
      </c>
      <c r="E111" s="134">
        <f>IF('Dados Gerais'!$F$10="Apenas Instalação","",IF('Dados Gerais'!$F$10="Apenas Retirada","N/A",IF('Dados Gerais'!$F$10="Substituição","N/A",IF('Dados Gerais'!$F$9="sim","******",""))))</f>
      </c>
      <c r="F111" s="134">
        <f t="shared" si="7"/>
      </c>
      <c r="G111" s="134">
        <f t="shared" si="7"/>
      </c>
      <c r="H111" s="134">
        <f t="shared" si="7"/>
      </c>
      <c r="I111" s="140">
        <f t="shared" si="7"/>
      </c>
    </row>
    <row r="112" spans="2:9" ht="15">
      <c r="B112" s="139">
        <f t="shared" si="8"/>
      </c>
      <c r="C112" s="134">
        <f>IF('Dados Gerais'!$F$10="Apenas Instalação","N/A",IF('Dados Gerais'!$F$9="sim","******",""))</f>
      </c>
      <c r="D112" s="134">
        <f>IF('Dados Gerais'!$F$10="apenas retirada","N/A",IF('Dados Gerais'!$F$9="sim","******",""))</f>
      </c>
      <c r="E112" s="134">
        <f>IF('Dados Gerais'!$F$10="Apenas Instalação","",IF('Dados Gerais'!$F$10="Apenas Retirada","N/A",IF('Dados Gerais'!$F$10="Substituição","N/A",IF('Dados Gerais'!$F$9="sim","******",""))))</f>
      </c>
      <c r="F112" s="134">
        <f t="shared" si="7"/>
      </c>
      <c r="G112" s="134">
        <f t="shared" si="7"/>
      </c>
      <c r="H112" s="134">
        <f t="shared" si="7"/>
      </c>
      <c r="I112" s="140">
        <f t="shared" si="7"/>
      </c>
    </row>
    <row r="113" spans="2:9" ht="15">
      <c r="B113" s="139">
        <f t="shared" si="8"/>
      </c>
      <c r="C113" s="134">
        <f>IF('Dados Gerais'!$F$10="Apenas Instalação","N/A",IF('Dados Gerais'!$F$9="sim","******",""))</f>
      </c>
      <c r="D113" s="134">
        <f>IF('Dados Gerais'!$F$10="apenas retirada","N/A",IF('Dados Gerais'!$F$9="sim","******",""))</f>
      </c>
      <c r="E113" s="134">
        <f>IF('Dados Gerais'!$F$10="Apenas Instalação","",IF('Dados Gerais'!$F$10="Apenas Retirada","N/A",IF('Dados Gerais'!$F$10="Substituição","N/A",IF('Dados Gerais'!$F$9="sim","******",""))))</f>
      </c>
      <c r="F113" s="134">
        <f t="shared" si="7"/>
      </c>
      <c r="G113" s="134">
        <f t="shared" si="7"/>
      </c>
      <c r="H113" s="134">
        <f t="shared" si="7"/>
      </c>
      <c r="I113" s="140">
        <f t="shared" si="7"/>
      </c>
    </row>
    <row r="114" spans="2:9" ht="15">
      <c r="B114" s="139">
        <f t="shared" si="8"/>
      </c>
      <c r="C114" s="134">
        <f>IF('Dados Gerais'!$F$10="Apenas Instalação","N/A",IF('Dados Gerais'!$F$9="sim","******",""))</f>
      </c>
      <c r="D114" s="134">
        <f>IF('Dados Gerais'!$F$10="apenas retirada","N/A",IF('Dados Gerais'!$F$9="sim","******",""))</f>
      </c>
      <c r="E114" s="134">
        <f>IF('Dados Gerais'!$F$10="Apenas Instalação","",IF('Dados Gerais'!$F$10="Apenas Retirada","N/A",IF('Dados Gerais'!$F$10="Substituição","N/A",IF('Dados Gerais'!$F$9="sim","******",""))))</f>
      </c>
      <c r="F114" s="134">
        <f t="shared" si="7"/>
      </c>
      <c r="G114" s="134">
        <f t="shared" si="7"/>
      </c>
      <c r="H114" s="134">
        <f t="shared" si="7"/>
      </c>
      <c r="I114" s="140">
        <f t="shared" si="7"/>
      </c>
    </row>
    <row r="115" spans="2:9" ht="15">
      <c r="B115" s="139">
        <f t="shared" si="8"/>
      </c>
      <c r="C115" s="134">
        <f>IF('Dados Gerais'!$F$10="Apenas Instalação","N/A",IF('Dados Gerais'!$F$9="sim","******",""))</f>
      </c>
      <c r="D115" s="134">
        <f>IF('Dados Gerais'!$F$10="apenas retirada","N/A",IF('Dados Gerais'!$F$9="sim","******",""))</f>
      </c>
      <c r="E115" s="134">
        <f>IF('Dados Gerais'!$F$10="Apenas Instalação","",IF('Dados Gerais'!$F$10="Apenas Retirada","N/A",IF('Dados Gerais'!$F$10="Substituição","N/A",IF('Dados Gerais'!$F$9="sim","******",""))))</f>
      </c>
      <c r="F115" s="134">
        <f t="shared" si="7"/>
      </c>
      <c r="G115" s="134">
        <f t="shared" si="7"/>
      </c>
      <c r="H115" s="134">
        <f t="shared" si="7"/>
      </c>
      <c r="I115" s="140">
        <f t="shared" si="7"/>
      </c>
    </row>
    <row r="116" spans="2:9" ht="15">
      <c r="B116" s="139">
        <f t="shared" si="8"/>
      </c>
      <c r="C116" s="134">
        <f>IF('Dados Gerais'!$F$10="Apenas Instalação","N/A",IF('Dados Gerais'!$F$9="sim","******",""))</f>
      </c>
      <c r="D116" s="134">
        <f>IF('Dados Gerais'!$F$10="apenas retirada","N/A",IF('Dados Gerais'!$F$9="sim","******",""))</f>
      </c>
      <c r="E116" s="134">
        <f>IF('Dados Gerais'!$F$10="Apenas Instalação","",IF('Dados Gerais'!$F$10="Apenas Retirada","N/A",IF('Dados Gerais'!$F$10="Substituição","N/A",IF('Dados Gerais'!$F$9="sim","******",""))))</f>
      </c>
      <c r="F116" s="134">
        <f t="shared" si="7"/>
      </c>
      <c r="G116" s="134">
        <f t="shared" si="7"/>
      </c>
      <c r="H116" s="134">
        <f t="shared" si="7"/>
      </c>
      <c r="I116" s="140">
        <f t="shared" si="7"/>
      </c>
    </row>
    <row r="117" spans="2:9" ht="15">
      <c r="B117" s="139">
        <f t="shared" si="8"/>
      </c>
      <c r="C117" s="134">
        <f>IF('Dados Gerais'!$F$10="Apenas Instalação","N/A",IF('Dados Gerais'!$F$9="sim","******",""))</f>
      </c>
      <c r="D117" s="134">
        <f>IF('Dados Gerais'!$F$10="apenas retirada","N/A",IF('Dados Gerais'!$F$9="sim","******",""))</f>
      </c>
      <c r="E117" s="134">
        <f>IF('Dados Gerais'!$F$10="Apenas Instalação","",IF('Dados Gerais'!$F$10="Apenas Retirada","N/A",IF('Dados Gerais'!$F$10="Substituição","N/A",IF('Dados Gerais'!$F$9="sim","******",""))))</f>
      </c>
      <c r="F117" s="134">
        <f t="shared" si="7"/>
      </c>
      <c r="G117" s="134">
        <f t="shared" si="7"/>
      </c>
      <c r="H117" s="134">
        <f t="shared" si="7"/>
      </c>
      <c r="I117" s="140">
        <f t="shared" si="7"/>
      </c>
    </row>
    <row r="118" spans="2:9" ht="15">
      <c r="B118" s="139">
        <f t="shared" si="8"/>
      </c>
      <c r="C118" s="134">
        <f>IF('Dados Gerais'!$F$10="Apenas Instalação","N/A",IF('Dados Gerais'!$F$9="sim","******",""))</f>
      </c>
      <c r="D118" s="134">
        <f>IF('Dados Gerais'!$F$10="apenas retirada","N/A",IF('Dados Gerais'!$F$9="sim","******",""))</f>
      </c>
      <c r="E118" s="134">
        <f>IF('Dados Gerais'!$F$10="Apenas Instalação","",IF('Dados Gerais'!$F$10="Apenas Retirada","N/A",IF('Dados Gerais'!$F$10="Substituição","N/A",IF('Dados Gerais'!$F$9="sim","******",""))))</f>
      </c>
      <c r="F118" s="134">
        <f aca="true" t="shared" si="9" ref="F118:I130">IF($E$10="SIM","******","")</f>
      </c>
      <c r="G118" s="134">
        <f t="shared" si="9"/>
      </c>
      <c r="H118" s="134">
        <f t="shared" si="9"/>
      </c>
      <c r="I118" s="140">
        <f t="shared" si="9"/>
      </c>
    </row>
    <row r="119" spans="2:9" ht="15">
      <c r="B119" s="139">
        <f t="shared" si="8"/>
      </c>
      <c r="C119" s="134">
        <f>IF('Dados Gerais'!$F$10="Apenas Instalação","N/A",IF('Dados Gerais'!$F$9="sim","******",""))</f>
      </c>
      <c r="D119" s="134">
        <f>IF('Dados Gerais'!$F$10="apenas retirada","N/A",IF('Dados Gerais'!$F$9="sim","******",""))</f>
      </c>
      <c r="E119" s="134">
        <f>IF('Dados Gerais'!$F$10="Apenas Instalação","",IF('Dados Gerais'!$F$10="Apenas Retirada","N/A",IF('Dados Gerais'!$F$10="Substituição","N/A",IF('Dados Gerais'!$F$9="sim","******",""))))</f>
      </c>
      <c r="F119" s="134">
        <f t="shared" si="9"/>
      </c>
      <c r="G119" s="134">
        <f t="shared" si="9"/>
      </c>
      <c r="H119" s="134">
        <f t="shared" si="9"/>
      </c>
      <c r="I119" s="140">
        <f t="shared" si="9"/>
      </c>
    </row>
    <row r="120" spans="2:9" ht="15">
      <c r="B120" s="139">
        <f t="shared" si="8"/>
      </c>
      <c r="C120" s="134">
        <f>IF('Dados Gerais'!$F$10="Apenas Instalação","N/A",IF('Dados Gerais'!$F$9="sim","******",""))</f>
      </c>
      <c r="D120" s="134">
        <f>IF('Dados Gerais'!$F$10="apenas retirada","N/A",IF('Dados Gerais'!$F$9="sim","******",""))</f>
      </c>
      <c r="E120" s="134">
        <f>IF('Dados Gerais'!$F$10="Apenas Instalação","",IF('Dados Gerais'!$F$10="Apenas Retirada","N/A",IF('Dados Gerais'!$F$10="Substituição","N/A",IF('Dados Gerais'!$F$9="sim","******",""))))</f>
      </c>
      <c r="F120" s="134">
        <f t="shared" si="9"/>
      </c>
      <c r="G120" s="134">
        <f t="shared" si="9"/>
      </c>
      <c r="H120" s="134">
        <f t="shared" si="9"/>
      </c>
      <c r="I120" s="140">
        <f t="shared" si="9"/>
      </c>
    </row>
    <row r="121" spans="2:9" ht="15">
      <c r="B121" s="139">
        <f t="shared" si="8"/>
      </c>
      <c r="C121" s="134">
        <f>IF('Dados Gerais'!$F$10="Apenas Instalação","N/A",IF('Dados Gerais'!$F$9="sim","******",""))</f>
      </c>
      <c r="D121" s="134">
        <f>IF('Dados Gerais'!$F$10="apenas retirada","N/A",IF('Dados Gerais'!$F$9="sim","******",""))</f>
      </c>
      <c r="E121" s="134">
        <f>IF('Dados Gerais'!$F$10="Apenas Instalação","",IF('Dados Gerais'!$F$10="Apenas Retirada","N/A",IF('Dados Gerais'!$F$10="Substituição","N/A",IF('Dados Gerais'!$F$9="sim","******",""))))</f>
      </c>
      <c r="F121" s="134">
        <f t="shared" si="9"/>
      </c>
      <c r="G121" s="134">
        <f t="shared" si="9"/>
      </c>
      <c r="H121" s="134">
        <f t="shared" si="9"/>
      </c>
      <c r="I121" s="140">
        <f t="shared" si="9"/>
      </c>
    </row>
    <row r="122" spans="2:9" ht="15">
      <c r="B122" s="139">
        <f t="shared" si="8"/>
      </c>
      <c r="C122" s="134">
        <f>IF('Dados Gerais'!$F$10="Apenas Instalação","N/A",IF('Dados Gerais'!$F$9="sim","******",""))</f>
      </c>
      <c r="D122" s="134">
        <f>IF('Dados Gerais'!$F$10="apenas retirada","N/A",IF('Dados Gerais'!$F$9="sim","******",""))</f>
      </c>
      <c r="E122" s="134">
        <f>IF('Dados Gerais'!$F$10="Apenas Instalação","",IF('Dados Gerais'!$F$10="Apenas Retirada","N/A",IF('Dados Gerais'!$F$10="Substituição","N/A",IF('Dados Gerais'!$F$9="sim","******",""))))</f>
      </c>
      <c r="F122" s="134">
        <f t="shared" si="9"/>
      </c>
      <c r="G122" s="134">
        <f t="shared" si="9"/>
      </c>
      <c r="H122" s="134">
        <f t="shared" si="9"/>
      </c>
      <c r="I122" s="140">
        <f t="shared" si="9"/>
      </c>
    </row>
    <row r="123" spans="2:9" ht="15">
      <c r="B123" s="139">
        <f t="shared" si="8"/>
      </c>
      <c r="C123" s="134">
        <f>IF('Dados Gerais'!$F$10="Apenas Instalação","N/A",IF('Dados Gerais'!$F$9="sim","******",""))</f>
      </c>
      <c r="D123" s="134">
        <f>IF('Dados Gerais'!$F$10="apenas retirada","N/A",IF('Dados Gerais'!$F$9="sim","******",""))</f>
      </c>
      <c r="E123" s="134">
        <f>IF('Dados Gerais'!$F$10="Apenas Instalação","",IF('Dados Gerais'!$F$10="Apenas Retirada","N/A",IF('Dados Gerais'!$F$10="Substituição","N/A",IF('Dados Gerais'!$F$9="sim","******",""))))</f>
      </c>
      <c r="F123" s="134">
        <f t="shared" si="9"/>
      </c>
      <c r="G123" s="134">
        <f t="shared" si="9"/>
      </c>
      <c r="H123" s="134">
        <f t="shared" si="9"/>
      </c>
      <c r="I123" s="140">
        <f t="shared" si="9"/>
      </c>
    </row>
    <row r="124" spans="2:9" ht="15">
      <c r="B124" s="139">
        <f t="shared" si="8"/>
      </c>
      <c r="C124" s="134">
        <f>IF('Dados Gerais'!$F$10="Apenas Instalação","N/A",IF('Dados Gerais'!$F$9="sim","******",""))</f>
      </c>
      <c r="D124" s="134">
        <f>IF('Dados Gerais'!$F$10="apenas retirada","N/A",IF('Dados Gerais'!$F$9="sim","******",""))</f>
      </c>
      <c r="E124" s="134">
        <f>IF('Dados Gerais'!$F$10="Apenas Instalação","",IF('Dados Gerais'!$F$10="Apenas Retirada","N/A",IF('Dados Gerais'!$F$10="Substituição","N/A",IF('Dados Gerais'!$F$9="sim","******",""))))</f>
      </c>
      <c r="F124" s="134">
        <f t="shared" si="9"/>
      </c>
      <c r="G124" s="134">
        <f t="shared" si="9"/>
      </c>
      <c r="H124" s="134">
        <f t="shared" si="9"/>
      </c>
      <c r="I124" s="140">
        <f t="shared" si="9"/>
      </c>
    </row>
    <row r="125" spans="2:9" ht="15">
      <c r="B125" s="139">
        <f t="shared" si="8"/>
      </c>
      <c r="C125" s="134">
        <f>IF('Dados Gerais'!$F$10="Apenas Instalação","N/A",IF('Dados Gerais'!$F$9="sim","******",""))</f>
      </c>
      <c r="D125" s="134">
        <f>IF('Dados Gerais'!$F$10="apenas retirada","N/A",IF('Dados Gerais'!$F$9="sim","******",""))</f>
      </c>
      <c r="E125" s="134">
        <f>IF('Dados Gerais'!$F$10="Apenas Instalação","",IF('Dados Gerais'!$F$10="Apenas Retirada","N/A",IF('Dados Gerais'!$F$10="Substituição","N/A",IF('Dados Gerais'!$F$9="sim","******",""))))</f>
      </c>
      <c r="F125" s="134">
        <f t="shared" si="9"/>
      </c>
      <c r="G125" s="134">
        <f t="shared" si="9"/>
      </c>
      <c r="H125" s="134">
        <f t="shared" si="9"/>
      </c>
      <c r="I125" s="140">
        <f t="shared" si="9"/>
      </c>
    </row>
    <row r="126" spans="2:9" ht="15">
      <c r="B126" s="139">
        <f t="shared" si="8"/>
      </c>
      <c r="C126" s="134">
        <f>IF('Dados Gerais'!$F$10="Apenas Instalação","N/A",IF('Dados Gerais'!$F$9="sim","******",""))</f>
      </c>
      <c r="D126" s="134">
        <f>IF('Dados Gerais'!$F$10="apenas retirada","N/A",IF('Dados Gerais'!$F$9="sim","******",""))</f>
      </c>
      <c r="E126" s="134">
        <f>IF('Dados Gerais'!$F$10="Apenas Instalação","",IF('Dados Gerais'!$F$10="Apenas Retirada","N/A",IF('Dados Gerais'!$F$10="Substituição","N/A",IF('Dados Gerais'!$F$9="sim","******",""))))</f>
      </c>
      <c r="F126" s="134">
        <f t="shared" si="9"/>
      </c>
      <c r="G126" s="134">
        <f t="shared" si="9"/>
      </c>
      <c r="H126" s="134">
        <f t="shared" si="9"/>
      </c>
      <c r="I126" s="140">
        <f t="shared" si="9"/>
      </c>
    </row>
    <row r="127" spans="2:9" ht="15">
      <c r="B127" s="139">
        <f t="shared" si="8"/>
      </c>
      <c r="C127" s="134">
        <f>IF('Dados Gerais'!$F$10="Apenas Instalação","N/A",IF('Dados Gerais'!$F$9="sim","******",""))</f>
      </c>
      <c r="D127" s="134">
        <f>IF('Dados Gerais'!$F$10="apenas retirada","N/A",IF('Dados Gerais'!$F$9="sim","******",""))</f>
      </c>
      <c r="E127" s="134">
        <f>IF('Dados Gerais'!$F$10="Apenas Instalação","",IF('Dados Gerais'!$F$10="Apenas Retirada","N/A",IF('Dados Gerais'!$F$10="Substituição","N/A",IF('Dados Gerais'!$F$9="sim","******",""))))</f>
      </c>
      <c r="F127" s="134">
        <f t="shared" si="9"/>
      </c>
      <c r="G127" s="134">
        <f t="shared" si="9"/>
      </c>
      <c r="H127" s="134">
        <f t="shared" si="9"/>
      </c>
      <c r="I127" s="140">
        <f t="shared" si="9"/>
      </c>
    </row>
    <row r="128" spans="2:9" ht="15">
      <c r="B128" s="139">
        <f t="shared" si="8"/>
      </c>
      <c r="C128" s="134">
        <f>IF('Dados Gerais'!$F$10="Apenas Instalação","N/A",IF('Dados Gerais'!$F$9="sim","******",""))</f>
      </c>
      <c r="D128" s="134">
        <f>IF('Dados Gerais'!$F$10="apenas retirada","N/A",IF('Dados Gerais'!$F$9="sim","******",""))</f>
      </c>
      <c r="E128" s="134">
        <f>IF('Dados Gerais'!$F$10="Apenas Instalação","",IF('Dados Gerais'!$F$10="Apenas Retirada","N/A",IF('Dados Gerais'!$F$10="Substituição","N/A",IF('Dados Gerais'!$F$9="sim","******",""))))</f>
      </c>
      <c r="F128" s="134">
        <f t="shared" si="9"/>
      </c>
      <c r="G128" s="134">
        <f t="shared" si="9"/>
      </c>
      <c r="H128" s="134">
        <f t="shared" si="9"/>
      </c>
      <c r="I128" s="140">
        <f t="shared" si="9"/>
      </c>
    </row>
    <row r="129" spans="2:9" ht="15">
      <c r="B129" s="139">
        <f t="shared" si="8"/>
      </c>
      <c r="C129" s="134">
        <f>IF('Dados Gerais'!$F$10="Apenas Instalação","N/A",IF('Dados Gerais'!$F$9="sim","******",""))</f>
      </c>
      <c r="D129" s="134">
        <f>IF('Dados Gerais'!$F$10="apenas retirada","N/A",IF('Dados Gerais'!$F$9="sim","******",""))</f>
      </c>
      <c r="E129" s="134">
        <f>IF('Dados Gerais'!$F$10="Apenas Instalação","",IF('Dados Gerais'!$F$10="Apenas Retirada","N/A",IF('Dados Gerais'!$F$10="Substituição","N/A",IF('Dados Gerais'!$F$9="sim","******",""))))</f>
      </c>
      <c r="F129" s="134">
        <f t="shared" si="9"/>
      </c>
      <c r="G129" s="134">
        <f t="shared" si="9"/>
      </c>
      <c r="H129" s="134">
        <f t="shared" si="9"/>
      </c>
      <c r="I129" s="140">
        <f t="shared" si="9"/>
      </c>
    </row>
    <row r="130" spans="2:9" ht="15">
      <c r="B130" s="139">
        <f t="shared" si="8"/>
      </c>
      <c r="C130" s="134">
        <f>IF('Dados Gerais'!$F$10="Apenas Instalação","N/A",IF('Dados Gerais'!$F$9="sim","******",""))</f>
      </c>
      <c r="D130" s="134">
        <f>IF('Dados Gerais'!$F$10="apenas retirada","N/A",IF('Dados Gerais'!$F$9="sim","******",""))</f>
      </c>
      <c r="E130" s="134">
        <f>IF('Dados Gerais'!$F$10="Apenas Instalação","",IF('Dados Gerais'!$F$10="Apenas Retirada","N/A",IF('Dados Gerais'!$F$10="Substituição","N/A",IF('Dados Gerais'!$F$9="sim","******",""))))</f>
      </c>
      <c r="F130" s="134">
        <f t="shared" si="9"/>
      </c>
      <c r="G130" s="134">
        <f t="shared" si="9"/>
      </c>
      <c r="H130" s="134">
        <f t="shared" si="9"/>
      </c>
      <c r="I130" s="140">
        <f t="shared" si="9"/>
      </c>
    </row>
    <row r="131" spans="2:9" ht="15">
      <c r="B131" s="139">
        <f t="shared" si="8"/>
      </c>
      <c r="C131" s="134">
        <f>IF('Dados Gerais'!$F$10="Apenas Instalação","N/A",IF('Dados Gerais'!$F$9="sim","******",""))</f>
      </c>
      <c r="D131" s="134">
        <f>IF('Dados Gerais'!$F$10="apenas retirada","N/A",IF('Dados Gerais'!$F$9="sim","******",""))</f>
      </c>
      <c r="E131" s="134">
        <f>IF('Dados Gerais'!$F$10="Apenas Instalação","",IF('Dados Gerais'!$F$10="Apenas Retirada","N/A",IF('Dados Gerais'!$F$10="Substituição","N/A",IF('Dados Gerais'!$F$9="sim","******",""))))</f>
      </c>
      <c r="F131" s="134">
        <f aca="true" t="shared" si="10" ref="F131:I141">IF($E$10="SIM","******","")</f>
      </c>
      <c r="G131" s="134">
        <f t="shared" si="10"/>
      </c>
      <c r="H131" s="134">
        <f t="shared" si="10"/>
      </c>
      <c r="I131" s="140">
        <f t="shared" si="10"/>
      </c>
    </row>
    <row r="132" spans="2:9" ht="15">
      <c r="B132" s="139">
        <f t="shared" si="8"/>
      </c>
      <c r="C132" s="134">
        <f>IF('Dados Gerais'!$F$10="Apenas Instalação","N/A",IF('Dados Gerais'!$F$9="sim","******",""))</f>
      </c>
      <c r="D132" s="134">
        <f>IF('Dados Gerais'!$F$10="apenas retirada","N/A",IF('Dados Gerais'!$F$9="sim","******",""))</f>
      </c>
      <c r="E132" s="134">
        <f>IF('Dados Gerais'!$F$10="Apenas Instalação","",IF('Dados Gerais'!$F$10="Apenas Retirada","N/A",IF('Dados Gerais'!$F$10="Substituição","N/A",IF('Dados Gerais'!$F$9="sim","******",""))))</f>
      </c>
      <c r="F132" s="134">
        <f t="shared" si="10"/>
      </c>
      <c r="G132" s="134">
        <f t="shared" si="10"/>
      </c>
      <c r="H132" s="134">
        <f t="shared" si="10"/>
      </c>
      <c r="I132" s="140">
        <f t="shared" si="10"/>
      </c>
    </row>
    <row r="133" spans="2:9" ht="15">
      <c r="B133" s="139">
        <f t="shared" si="8"/>
      </c>
      <c r="C133" s="134">
        <f>IF('Dados Gerais'!$F$10="Apenas Instalação","N/A",IF('Dados Gerais'!$F$9="sim","******",""))</f>
      </c>
      <c r="D133" s="134">
        <f>IF('Dados Gerais'!$F$10="apenas retirada","N/A",IF('Dados Gerais'!$F$9="sim","******",""))</f>
      </c>
      <c r="E133" s="134">
        <f>IF('Dados Gerais'!$F$10="Apenas Instalação","",IF('Dados Gerais'!$F$10="Apenas Retirada","N/A",IF('Dados Gerais'!$F$10="Substituição","N/A",IF('Dados Gerais'!$F$9="sim","******",""))))</f>
      </c>
      <c r="F133" s="134">
        <f t="shared" si="10"/>
      </c>
      <c r="G133" s="134">
        <f t="shared" si="10"/>
      </c>
      <c r="H133" s="134">
        <f t="shared" si="10"/>
      </c>
      <c r="I133" s="140">
        <f t="shared" si="10"/>
      </c>
    </row>
    <row r="134" spans="2:9" ht="15">
      <c r="B134" s="139">
        <f t="shared" si="8"/>
      </c>
      <c r="C134" s="134">
        <f>IF('Dados Gerais'!$F$10="Apenas Instalação","N/A",IF('Dados Gerais'!$F$9="sim","******",""))</f>
      </c>
      <c r="D134" s="134">
        <f>IF('Dados Gerais'!$F$10="apenas retirada","N/A",IF('Dados Gerais'!$F$9="sim","******",""))</f>
      </c>
      <c r="E134" s="134">
        <f>IF('Dados Gerais'!$F$10="Apenas Instalação","",IF('Dados Gerais'!$F$10="Apenas Retirada","N/A",IF('Dados Gerais'!$F$10="Substituição","N/A",IF('Dados Gerais'!$F$9="sim","******",""))))</f>
      </c>
      <c r="F134" s="134">
        <f t="shared" si="10"/>
      </c>
      <c r="G134" s="134">
        <f t="shared" si="10"/>
      </c>
      <c r="H134" s="134">
        <f t="shared" si="10"/>
      </c>
      <c r="I134" s="140">
        <f t="shared" si="10"/>
      </c>
    </row>
    <row r="135" spans="2:9" ht="15">
      <c r="B135" s="139">
        <f t="shared" si="8"/>
      </c>
      <c r="C135" s="134">
        <f>IF('Dados Gerais'!$F$10="Apenas Instalação","N/A",IF('Dados Gerais'!$F$9="sim","******",""))</f>
      </c>
      <c r="D135" s="134">
        <f>IF('Dados Gerais'!$F$10="apenas retirada","N/A",IF('Dados Gerais'!$F$9="sim","******",""))</f>
      </c>
      <c r="E135" s="134">
        <f>IF('Dados Gerais'!$F$10="Apenas Instalação","",IF('Dados Gerais'!$F$10="Apenas Retirada","N/A",IF('Dados Gerais'!$F$10="Substituição","N/A",IF('Dados Gerais'!$F$9="sim","******",""))))</f>
      </c>
      <c r="F135" s="134">
        <f t="shared" si="10"/>
      </c>
      <c r="G135" s="134">
        <f t="shared" si="10"/>
      </c>
      <c r="H135" s="134">
        <f t="shared" si="10"/>
      </c>
      <c r="I135" s="140">
        <f t="shared" si="10"/>
      </c>
    </row>
    <row r="136" spans="2:9" ht="15">
      <c r="B136" s="139">
        <f t="shared" si="8"/>
      </c>
      <c r="C136" s="134">
        <f>IF('Dados Gerais'!$F$10="Apenas Instalação","N/A",IF('Dados Gerais'!$F$9="sim","******",""))</f>
      </c>
      <c r="D136" s="134">
        <f>IF('Dados Gerais'!$F$10="apenas retirada","N/A",IF('Dados Gerais'!$F$9="sim","******",""))</f>
      </c>
      <c r="E136" s="134">
        <f>IF('Dados Gerais'!$F$10="Apenas Instalação","",IF('Dados Gerais'!$F$10="Apenas Retirada","N/A",IF('Dados Gerais'!$F$10="Substituição","N/A",IF('Dados Gerais'!$F$9="sim","******",""))))</f>
      </c>
      <c r="F136" s="134">
        <f t="shared" si="10"/>
      </c>
      <c r="G136" s="134">
        <f t="shared" si="10"/>
      </c>
      <c r="H136" s="134">
        <f t="shared" si="10"/>
      </c>
      <c r="I136" s="140">
        <f t="shared" si="10"/>
      </c>
    </row>
    <row r="137" spans="2:9" ht="15">
      <c r="B137" s="139">
        <f t="shared" si="8"/>
      </c>
      <c r="C137" s="134">
        <f>IF('Dados Gerais'!$F$10="Apenas Instalação","N/A",IF('Dados Gerais'!$F$9="sim","******",""))</f>
      </c>
      <c r="D137" s="134">
        <f>IF('Dados Gerais'!$F$10="apenas retirada","N/A",IF('Dados Gerais'!$F$9="sim","******",""))</f>
      </c>
      <c r="E137" s="134">
        <f>IF('Dados Gerais'!$F$10="Apenas Instalação","",IF('Dados Gerais'!$F$10="Apenas Retirada","N/A",IF('Dados Gerais'!$F$10="Substituição","N/A",IF('Dados Gerais'!$F$9="sim","******",""))))</f>
      </c>
      <c r="F137" s="134">
        <f t="shared" si="10"/>
      </c>
      <c r="G137" s="134">
        <f t="shared" si="10"/>
      </c>
      <c r="H137" s="134">
        <f t="shared" si="10"/>
      </c>
      <c r="I137" s="140">
        <f t="shared" si="10"/>
      </c>
    </row>
    <row r="138" spans="2:9" ht="15">
      <c r="B138" s="139">
        <f t="shared" si="8"/>
      </c>
      <c r="C138" s="134">
        <f>IF('Dados Gerais'!$F$10="Apenas Instalação","N/A",IF('Dados Gerais'!$F$9="sim","******",""))</f>
      </c>
      <c r="D138" s="134">
        <f>IF('Dados Gerais'!$F$10="apenas retirada","N/A",IF('Dados Gerais'!$F$9="sim","******",""))</f>
      </c>
      <c r="E138" s="134">
        <f>IF('Dados Gerais'!$F$10="Apenas Instalação","",IF('Dados Gerais'!$F$10="Apenas Retirada","N/A",IF('Dados Gerais'!$F$10="Substituição","N/A",IF('Dados Gerais'!$F$9="sim","******",""))))</f>
      </c>
      <c r="F138" s="134">
        <f t="shared" si="10"/>
      </c>
      <c r="G138" s="134">
        <f t="shared" si="10"/>
      </c>
      <c r="H138" s="134">
        <f t="shared" si="10"/>
      </c>
      <c r="I138" s="140">
        <f t="shared" si="10"/>
      </c>
    </row>
    <row r="139" spans="2:9" ht="15">
      <c r="B139" s="139">
        <f t="shared" si="8"/>
      </c>
      <c r="C139" s="134">
        <f>IF('Dados Gerais'!$F$10="Apenas Instalação","N/A",IF('Dados Gerais'!$F$9="sim","******",""))</f>
      </c>
      <c r="D139" s="134">
        <f>IF('Dados Gerais'!$F$10="apenas retirada","N/A",IF('Dados Gerais'!$F$9="sim","******",""))</f>
      </c>
      <c r="E139" s="134">
        <f>IF('Dados Gerais'!$F$10="Apenas Instalação","",IF('Dados Gerais'!$F$10="Apenas Retirada","N/A",IF('Dados Gerais'!$F$10="Substituição","N/A",IF('Dados Gerais'!$F$9="sim","******",""))))</f>
      </c>
      <c r="F139" s="134">
        <f t="shared" si="10"/>
      </c>
      <c r="G139" s="134">
        <f t="shared" si="10"/>
      </c>
      <c r="H139" s="134">
        <f t="shared" si="10"/>
      </c>
      <c r="I139" s="140">
        <f t="shared" si="10"/>
      </c>
    </row>
    <row r="140" spans="2:9" ht="15">
      <c r="B140" s="139">
        <f aca="true" t="shared" si="11" ref="B140:B150">IF($E$10="SIM","******","")</f>
      </c>
      <c r="C140" s="134">
        <f>IF('Dados Gerais'!$F$10="Apenas Instalação","N/A",IF('Dados Gerais'!$F$9="sim","******",""))</f>
      </c>
      <c r="D140" s="134">
        <f>IF('Dados Gerais'!$F$10="apenas retirada","N/A",IF('Dados Gerais'!$F$9="sim","******",""))</f>
      </c>
      <c r="E140" s="134">
        <f>IF('Dados Gerais'!$F$10="Apenas Instalação","",IF('Dados Gerais'!$F$10="Apenas Retirada","N/A",IF('Dados Gerais'!$F$10="Substituição","N/A",IF('Dados Gerais'!$F$9="sim","******",""))))</f>
      </c>
      <c r="F140" s="134">
        <f t="shared" si="10"/>
      </c>
      <c r="G140" s="134">
        <f t="shared" si="10"/>
      </c>
      <c r="H140" s="134">
        <f t="shared" si="10"/>
      </c>
      <c r="I140" s="140">
        <f t="shared" si="10"/>
      </c>
    </row>
    <row r="141" spans="2:9" ht="15">
      <c r="B141" s="139">
        <f t="shared" si="11"/>
      </c>
      <c r="C141" s="134">
        <f>IF('Dados Gerais'!$F$10="Apenas Instalação","N/A",IF('Dados Gerais'!$F$9="sim","******",""))</f>
      </c>
      <c r="D141" s="134">
        <f>IF('Dados Gerais'!$F$10="apenas retirada","N/A",IF('Dados Gerais'!$F$9="sim","******",""))</f>
      </c>
      <c r="E141" s="134">
        <f>IF('Dados Gerais'!$F$10="Apenas Instalação","",IF('Dados Gerais'!$F$10="Apenas Retirada","N/A",IF('Dados Gerais'!$F$10="Substituição","N/A",IF('Dados Gerais'!$F$9="sim","******",""))))</f>
      </c>
      <c r="F141" s="134">
        <f t="shared" si="10"/>
      </c>
      <c r="G141" s="134">
        <f t="shared" si="10"/>
      </c>
      <c r="H141" s="134">
        <f t="shared" si="10"/>
      </c>
      <c r="I141" s="140">
        <f t="shared" si="10"/>
      </c>
    </row>
    <row r="142" spans="2:9" ht="15">
      <c r="B142" s="139">
        <f t="shared" si="11"/>
      </c>
      <c r="C142" s="134">
        <f>IF('Dados Gerais'!$F$10="Apenas Instalação","N/A",IF('Dados Gerais'!$F$9="sim","******",""))</f>
      </c>
      <c r="D142" s="134">
        <f>IF('Dados Gerais'!$F$10="apenas retirada","N/A",IF('Dados Gerais'!$F$9="sim","******",""))</f>
      </c>
      <c r="E142" s="134">
        <f>IF('Dados Gerais'!$F$10="Apenas Instalação","",IF('Dados Gerais'!$F$10="Apenas Retirada","N/A",IF('Dados Gerais'!$F$10="Substituição","N/A",IF('Dados Gerais'!$F$9="sim","******",""))))</f>
      </c>
      <c r="F142" s="134">
        <f aca="true" t="shared" si="12" ref="F142:I143">IF($E$10="SIM","******","")</f>
      </c>
      <c r="G142" s="134">
        <f t="shared" si="12"/>
      </c>
      <c r="H142" s="134">
        <f t="shared" si="12"/>
      </c>
      <c r="I142" s="140">
        <f t="shared" si="12"/>
      </c>
    </row>
    <row r="143" spans="2:9" ht="15">
      <c r="B143" s="139">
        <f t="shared" si="11"/>
      </c>
      <c r="C143" s="134">
        <f>IF('Dados Gerais'!$F$10="Apenas Instalação","N/A",IF('Dados Gerais'!$F$9="sim","******",""))</f>
      </c>
      <c r="D143" s="134">
        <f>IF('Dados Gerais'!$F$10="apenas retirada","N/A",IF('Dados Gerais'!$F$9="sim","******",""))</f>
      </c>
      <c r="E143" s="134">
        <f>IF('Dados Gerais'!$F$10="Apenas Instalação","",IF('Dados Gerais'!$F$10="Apenas Retirada","N/A",IF('Dados Gerais'!$F$10="Substituição","N/A",IF('Dados Gerais'!$F$9="sim","******",""))))</f>
      </c>
      <c r="F143" s="134">
        <f t="shared" si="12"/>
      </c>
      <c r="G143" s="134">
        <f t="shared" si="12"/>
      </c>
      <c r="H143" s="134">
        <f t="shared" si="12"/>
      </c>
      <c r="I143" s="140">
        <f t="shared" si="12"/>
      </c>
    </row>
    <row r="144" spans="2:9" ht="15">
      <c r="B144" s="139">
        <f t="shared" si="11"/>
      </c>
      <c r="C144" s="134">
        <f>IF('Dados Gerais'!$F$10="Apenas Instalação","N/A",IF('Dados Gerais'!$F$9="sim","******",""))</f>
      </c>
      <c r="D144" s="134">
        <f>IF('Dados Gerais'!$F$10="apenas retirada","N/A",IF('Dados Gerais'!$F$9="sim","******",""))</f>
      </c>
      <c r="E144" s="134">
        <f>IF('Dados Gerais'!$F$10="Apenas Instalação","",IF('Dados Gerais'!$F$10="Apenas Retirada","N/A",IF('Dados Gerais'!$F$10="Substituição","N/A",IF('Dados Gerais'!$F$9="sim","******",""))))</f>
      </c>
      <c r="F144" s="134">
        <f aca="true" t="shared" si="13" ref="F144:I147">IF($E$10="SIM","******","")</f>
      </c>
      <c r="G144" s="134">
        <f t="shared" si="13"/>
      </c>
      <c r="H144" s="134">
        <f t="shared" si="13"/>
      </c>
      <c r="I144" s="140">
        <f t="shared" si="13"/>
      </c>
    </row>
    <row r="145" spans="2:9" ht="15">
      <c r="B145" s="139">
        <f t="shared" si="11"/>
      </c>
      <c r="C145" s="134">
        <f>IF('Dados Gerais'!$F$10="Apenas Instalação","N/A",IF('Dados Gerais'!$F$9="sim","******",""))</f>
      </c>
      <c r="D145" s="134">
        <f>IF('Dados Gerais'!$F$10="apenas retirada","N/A",IF('Dados Gerais'!$F$9="sim","******",""))</f>
      </c>
      <c r="E145" s="134">
        <f>IF('Dados Gerais'!$F$10="Apenas Instalação","",IF('Dados Gerais'!$F$10="Apenas Retirada","N/A",IF('Dados Gerais'!$F$10="Substituição","N/A",IF('Dados Gerais'!$F$9="sim","******",""))))</f>
      </c>
      <c r="F145" s="134">
        <f t="shared" si="13"/>
      </c>
      <c r="G145" s="134">
        <f t="shared" si="13"/>
      </c>
      <c r="H145" s="134">
        <f t="shared" si="13"/>
      </c>
      <c r="I145" s="140">
        <f t="shared" si="13"/>
      </c>
    </row>
    <row r="146" spans="2:9" ht="15">
      <c r="B146" s="139">
        <f t="shared" si="11"/>
      </c>
      <c r="C146" s="134">
        <f>IF('Dados Gerais'!$F$10="Apenas Instalação","N/A",IF('Dados Gerais'!$F$9="sim","******",""))</f>
      </c>
      <c r="D146" s="134">
        <f>IF('Dados Gerais'!$F$10="apenas retirada","N/A",IF('Dados Gerais'!$F$9="sim","******",""))</f>
      </c>
      <c r="E146" s="134">
        <f>IF('Dados Gerais'!$F$10="Apenas Instalação","",IF('Dados Gerais'!$F$10="Apenas Retirada","N/A",IF('Dados Gerais'!$F$10="Substituição","N/A",IF('Dados Gerais'!$F$9="sim","******",""))))</f>
      </c>
      <c r="F146" s="134">
        <f t="shared" si="13"/>
      </c>
      <c r="G146" s="134">
        <f t="shared" si="13"/>
      </c>
      <c r="H146" s="134">
        <f t="shared" si="13"/>
      </c>
      <c r="I146" s="140">
        <f t="shared" si="13"/>
      </c>
    </row>
    <row r="147" spans="2:9" ht="15">
      <c r="B147" s="139">
        <f t="shared" si="11"/>
      </c>
      <c r="C147" s="134">
        <f>IF('Dados Gerais'!$F$10="Apenas Instalação","N/A",IF('Dados Gerais'!$F$9="sim","******",""))</f>
      </c>
      <c r="D147" s="134">
        <f>IF('Dados Gerais'!$F$10="apenas retirada","N/A",IF('Dados Gerais'!$F$9="sim","******",""))</f>
      </c>
      <c r="E147" s="134">
        <f>IF('Dados Gerais'!$F$10="Apenas Instalação","",IF('Dados Gerais'!$F$10="Apenas Retirada","N/A",IF('Dados Gerais'!$F$10="Substituição","N/A",IF('Dados Gerais'!$F$9="sim","******",""))))</f>
      </c>
      <c r="F147" s="134">
        <f t="shared" si="13"/>
      </c>
      <c r="G147" s="134">
        <f t="shared" si="13"/>
      </c>
      <c r="H147" s="134">
        <f t="shared" si="13"/>
      </c>
      <c r="I147" s="140">
        <f t="shared" si="13"/>
      </c>
    </row>
    <row r="148" spans="2:9" ht="15">
      <c r="B148" s="139">
        <f t="shared" si="11"/>
      </c>
      <c r="C148" s="134">
        <f>IF('Dados Gerais'!$F$10="Apenas Instalação","N/A",IF('Dados Gerais'!$F$9="sim","******",""))</f>
      </c>
      <c r="D148" s="134">
        <f>IF('Dados Gerais'!$F$10="apenas retirada","N/A",IF('Dados Gerais'!$F$9="sim","******",""))</f>
      </c>
      <c r="E148" s="134">
        <f>IF('Dados Gerais'!$F$10="Apenas Instalação","",IF('Dados Gerais'!$F$10="Apenas Retirada","N/A",IF('Dados Gerais'!$F$10="Substituição","N/A",IF('Dados Gerais'!$F$9="sim","******",""))))</f>
      </c>
      <c r="F148" s="134">
        <f aca="true" t="shared" si="14" ref="F148:I150">IF($E$10="SIM","******","")</f>
      </c>
      <c r="G148" s="134">
        <f t="shared" si="14"/>
      </c>
      <c r="H148" s="134">
        <f t="shared" si="14"/>
      </c>
      <c r="I148" s="140">
        <f t="shared" si="14"/>
      </c>
    </row>
    <row r="149" spans="2:9" ht="15">
      <c r="B149" s="139">
        <f t="shared" si="11"/>
      </c>
      <c r="C149" s="134">
        <f>IF('Dados Gerais'!$F$10="Apenas Instalação","N/A",IF('Dados Gerais'!$F$9="sim","******",""))</f>
      </c>
      <c r="D149" s="134">
        <f>IF('Dados Gerais'!$F$10="apenas retirada","N/A",IF('Dados Gerais'!$F$9="sim","******",""))</f>
      </c>
      <c r="E149" s="134">
        <f>IF('Dados Gerais'!$F$10="Apenas Instalação","",IF('Dados Gerais'!$F$10="Apenas Retirada","N/A",IF('Dados Gerais'!$F$10="Substituição","N/A",IF('Dados Gerais'!$F$9="sim","******",""))))</f>
      </c>
      <c r="F149" s="134">
        <f t="shared" si="14"/>
      </c>
      <c r="G149" s="134">
        <f t="shared" si="14"/>
      </c>
      <c r="H149" s="134">
        <f t="shared" si="14"/>
      </c>
      <c r="I149" s="140">
        <f t="shared" si="14"/>
      </c>
    </row>
    <row r="150" spans="2:9" ht="15">
      <c r="B150" s="139">
        <f t="shared" si="11"/>
      </c>
      <c r="C150" s="134">
        <f>IF('Dados Gerais'!$F$10="Apenas Instalação","N/A",IF('Dados Gerais'!$F$9="sim","******",""))</f>
      </c>
      <c r="D150" s="134">
        <f>IF('Dados Gerais'!$F$10="apenas retirada","N/A",IF('Dados Gerais'!$F$9="sim","******",""))</f>
      </c>
      <c r="E150" s="134">
        <f>IF('Dados Gerais'!$F$10="Apenas Instalação","",IF('Dados Gerais'!$F$10="Apenas Retirada","N/A",IF('Dados Gerais'!$F$10="Substituição","N/A",IF('Dados Gerais'!$F$9="sim","******",""))))</f>
      </c>
      <c r="F150" s="134">
        <f t="shared" si="14"/>
      </c>
      <c r="G150" s="134">
        <f t="shared" si="14"/>
      </c>
      <c r="H150" s="134">
        <f t="shared" si="14"/>
      </c>
      <c r="I150" s="140">
        <f t="shared" si="14"/>
      </c>
    </row>
    <row r="151" spans="2:9" ht="15.75" thickBot="1">
      <c r="B151" s="141">
        <f>IF($E$10="SIM","******","")</f>
      </c>
      <c r="C151" s="142">
        <f>IF('Dados Gerais'!$F$10="Apenas Instalação","N/A",IF('Dados Gerais'!$F$9="sim","******",""))</f>
      </c>
      <c r="D151" s="142">
        <f>IF('Dados Gerais'!$F$10="apenas retirada","N/A",IF('Dados Gerais'!$F$9="sim","******",""))</f>
      </c>
      <c r="E151" s="142">
        <f>IF('Dados Gerais'!$F$10="Apenas Instalação","",IF('Dados Gerais'!$F$10="Apenas Retirada","N/A",IF('Dados Gerais'!$F$10="Substituição","N/A",IF('Dados Gerais'!$F$9="sim","******",""))))</f>
      </c>
      <c r="F151" s="142">
        <f>IF($E$10="SIM","******","")</f>
      </c>
      <c r="G151" s="142">
        <f>IF($E$10="SIM","******","")</f>
      </c>
      <c r="H151" s="142">
        <f>IF($E$10="SIM","******","")</f>
      </c>
      <c r="I151" s="143">
        <f>IF($E$10="SIM","******","")</f>
      </c>
    </row>
    <row r="152" ht="15"/>
    <row r="153" ht="15" customHeight="1"/>
    <row r="154" ht="15" customHeight="1"/>
    <row r="155" ht="15" customHeight="1"/>
  </sheetData>
  <sheetProtection password="C49B" sheet="1" scenarios="1"/>
  <mergeCells count="8">
    <mergeCell ref="B10:D10"/>
    <mergeCell ref="E10:F10"/>
    <mergeCell ref="G10:I10"/>
    <mergeCell ref="F4:I4"/>
    <mergeCell ref="B6:I7"/>
    <mergeCell ref="B8:I8"/>
    <mergeCell ref="B9:D9"/>
    <mergeCell ref="E9:F9"/>
  </mergeCells>
  <conditionalFormatting sqref="G10:I10">
    <cfRule type="cellIs" priority="9" dxfId="93" operator="equal">
      <formula>"DE ACORDO COM AS ISENÇÕES DE PROJETO"</formula>
    </cfRule>
    <cfRule type="cellIs" priority="12" dxfId="92" operator="equal">
      <formula>"Deverá Apresentar Projeto Completo"</formula>
    </cfRule>
  </conditionalFormatting>
  <conditionalFormatting sqref="B12:I12 B113:I130 B142:I143 B148:I151">
    <cfRule type="cellIs" priority="11" dxfId="0" operator="equal">
      <formula>"******"</formula>
    </cfRule>
  </conditionalFormatting>
  <conditionalFormatting sqref="E10">
    <cfRule type="cellIs" priority="10" dxfId="92" operator="equal">
      <formula>"Sim"</formula>
    </cfRule>
  </conditionalFormatting>
  <conditionalFormatting sqref="B55:I56 B98:I112">
    <cfRule type="cellIs" priority="8" dxfId="0" operator="equal">
      <formula>"******"</formula>
    </cfRule>
  </conditionalFormatting>
  <conditionalFormatting sqref="B30:I54">
    <cfRule type="cellIs" priority="7" dxfId="0" operator="equal">
      <formula>"******"</formula>
    </cfRule>
  </conditionalFormatting>
  <conditionalFormatting sqref="B13:I29">
    <cfRule type="cellIs" priority="6" dxfId="0" operator="equal">
      <formula>"******"</formula>
    </cfRule>
  </conditionalFormatting>
  <conditionalFormatting sqref="B72:I97">
    <cfRule type="cellIs" priority="5" dxfId="0" operator="equal">
      <formula>"******"</formula>
    </cfRule>
  </conditionalFormatting>
  <conditionalFormatting sqref="B57:I71">
    <cfRule type="cellIs" priority="4" dxfId="0" operator="equal">
      <formula>"******"</formula>
    </cfRule>
  </conditionalFormatting>
  <conditionalFormatting sqref="B144:I147">
    <cfRule type="cellIs" priority="3" dxfId="0" operator="equal">
      <formula>"******"</formula>
    </cfRule>
  </conditionalFormatting>
  <conditionalFormatting sqref="B137:I141 B131:I132">
    <cfRule type="cellIs" priority="2" dxfId="0" operator="equal">
      <formula>"******"</formula>
    </cfRule>
  </conditionalFormatting>
  <conditionalFormatting sqref="B133:I136">
    <cfRule type="cellIs" priority="1" dxfId="0" operator="equal">
      <formula>"******"</formula>
    </cfRule>
  </conditionalFormatting>
  <dataValidations count="2">
    <dataValidation type="list" allowBlank="1" showInputMessage="1" showErrorMessage="1" sqref="C12:D151">
      <formula1>Retiradas</formula1>
    </dataValidation>
    <dataValidation type="list" allowBlank="1" showInputMessage="1" showErrorMessage="1" sqref="E12:E151">
      <formula1>Fases</formula1>
    </dataValidation>
  </dataValidations>
  <printOptions horizontalCentered="1" verticalCentered="1"/>
  <pageMargins left="0.5118110236220472" right="0.5118110236220472" top="0.5118110236220472" bottom="0.3937007874015748" header="0.31496062992125984" footer="0.31496062992125984"/>
  <pageSetup horizontalDpi="600" verticalDpi="600" orientation="portrait" paperSize="9" r:id="rId4"/>
  <ignoredErrors>
    <ignoredError sqref="B12 C12 D12 E12 F12 G12 H12 I12 B113:B130 B142:B143 B148:B149 B13:B112 B144:B147 B131:B141 G151:H151 I151 C113:C130 D113:D130 E113:E130 F113:F130 G113:G130 H113:H130 I113:I130 I142:I143 H142:H143 G142:G143 F142:F143 E142:E143 D142:D143 C142:C143 C148:C149 D148:D149 E148:E149 F148:F149 G148:G149 H148:H149 I148:I149 C13:I18 C144:I145 C131:I141 C147:I147 D146:I146 C21:I112 C19:D19 E19:I19 C20:D20 E20:I20 B150:B151 C150:C151 D150:D151 E150:E151 F150:F151 G150 H150 I150 C146" unlockedFormula="1"/>
  </ignoredErrors>
  <drawing r:id="rId3"/>
  <legacyDrawing r:id="rId2"/>
</worksheet>
</file>

<file path=xl/worksheets/sheet5.xml><?xml version="1.0" encoding="utf-8"?>
<worksheet xmlns="http://schemas.openxmlformats.org/spreadsheetml/2006/main" xmlns:r="http://schemas.openxmlformats.org/officeDocument/2006/relationships">
  <sheetPr codeName="Planilha5">
    <tabColor rgb="FF60812F"/>
  </sheetPr>
  <dimension ref="B4:L151"/>
  <sheetViews>
    <sheetView showGridLines="0" showRowColHeaders="0" zoomScale="94" zoomScaleNormal="94" zoomScalePageLayoutView="0" workbookViewId="0" topLeftCell="A1">
      <pane ySplit="5" topLeftCell="A8" activePane="bottomLeft" state="frozen"/>
      <selection pane="topLeft" activeCell="A1" sqref="A1"/>
      <selection pane="bottomLeft" activeCell="F4" sqref="F4:I4"/>
    </sheetView>
  </sheetViews>
  <sheetFormatPr defaultColWidth="0" defaultRowHeight="15" customHeight="1" zeroHeight="1"/>
  <cols>
    <col min="1" max="1" width="5.7109375" style="0" customWidth="1"/>
    <col min="2" max="2" width="6.28125" style="0" bestFit="1" customWidth="1"/>
    <col min="3" max="3" width="8.7109375" style="0" bestFit="1" customWidth="1"/>
    <col min="4" max="4" width="9.00390625" style="0" bestFit="1" customWidth="1"/>
    <col min="5" max="5" width="9.00390625" style="0" customWidth="1"/>
    <col min="6" max="7" width="13.421875" style="0" bestFit="1" customWidth="1"/>
    <col min="8" max="8" width="26.7109375" style="0" customWidth="1"/>
    <col min="9" max="9" width="8.28125" style="0" bestFit="1" customWidth="1"/>
    <col min="10" max="10" width="2.140625" style="0" customWidth="1"/>
    <col min="11" max="11" width="13.7109375" style="0" customWidth="1"/>
    <col min="12" max="12" width="2.140625" style="0" customWidth="1"/>
    <col min="13" max="13" width="13.7109375" style="0" customWidth="1"/>
    <col min="14" max="14" width="2.140625" style="0" customWidth="1"/>
    <col min="15" max="16384" width="30.7109375" style="0" hidden="1" customWidth="1"/>
  </cols>
  <sheetData>
    <row r="1" ht="15" customHeight="1"/>
    <row r="2" ht="15"/>
    <row r="3" ht="15.75" thickBot="1"/>
    <row r="4" spans="2:9" ht="49.5" customHeight="1" thickBot="1">
      <c r="B4" s="10"/>
      <c r="C4" s="11"/>
      <c r="D4" s="11"/>
      <c r="E4" s="11"/>
      <c r="F4" s="184" t="s">
        <v>24</v>
      </c>
      <c r="G4" s="185"/>
      <c r="H4" s="185"/>
      <c r="I4" s="186"/>
    </row>
    <row r="5" spans="2:10" ht="12.75" customHeight="1" thickBot="1">
      <c r="B5" s="5"/>
      <c r="C5" s="35"/>
      <c r="D5" s="35"/>
      <c r="E5" s="35"/>
      <c r="F5" s="130"/>
      <c r="G5" s="130"/>
      <c r="H5" s="130"/>
      <c r="I5" s="130"/>
      <c r="J5" s="5"/>
    </row>
    <row r="6" spans="2:12" ht="15">
      <c r="B6" s="239" t="s">
        <v>91</v>
      </c>
      <c r="C6" s="240"/>
      <c r="D6" s="240"/>
      <c r="E6" s="240"/>
      <c r="F6" s="240"/>
      <c r="G6" s="240"/>
      <c r="H6" s="240"/>
      <c r="I6" s="241"/>
      <c r="L6" s="5"/>
    </row>
    <row r="7" spans="2:9" ht="15">
      <c r="B7" s="242"/>
      <c r="C7" s="243"/>
      <c r="D7" s="243"/>
      <c r="E7" s="243"/>
      <c r="F7" s="243"/>
      <c r="G7" s="243"/>
      <c r="H7" s="243"/>
      <c r="I7" s="244"/>
    </row>
    <row r="8" spans="2:9" ht="236.25" customHeight="1" thickBot="1">
      <c r="B8" s="255"/>
      <c r="C8" s="256"/>
      <c r="D8" s="256"/>
      <c r="E8" s="256"/>
      <c r="F8" s="256"/>
      <c r="G8" s="256"/>
      <c r="H8" s="256"/>
      <c r="I8" s="257"/>
    </row>
    <row r="9" spans="2:9" ht="15.75" thickBot="1">
      <c r="B9" s="247" t="s">
        <v>25</v>
      </c>
      <c r="C9" s="248"/>
      <c r="D9" s="249"/>
      <c r="E9" s="253"/>
      <c r="F9" s="254"/>
      <c r="G9" s="30" t="s">
        <v>31</v>
      </c>
      <c r="H9" s="60">
        <f>'Dados Gerais'!F11</f>
        <v>0</v>
      </c>
      <c r="I9" s="61">
        <f>'Dados Gerais'!J11</f>
        <v>0</v>
      </c>
    </row>
    <row r="10" spans="2:9" ht="15.75" thickBot="1">
      <c r="B10" s="247" t="s">
        <v>26</v>
      </c>
      <c r="C10" s="248"/>
      <c r="D10" s="249"/>
      <c r="E10" s="245">
        <f>'Dados Gerais'!F9</f>
        <v>0</v>
      </c>
      <c r="F10" s="246"/>
      <c r="G10" s="236">
        <f>IF(E10="SIM","DEVERÁ APRESENTAR PROJETO COMPLETO",IF(E10="NÃO","DE ACORDO COM AS ISENÇÕES DE PROJETO",""))</f>
      </c>
      <c r="H10" s="237"/>
      <c r="I10" s="238"/>
    </row>
    <row r="11" spans="2:9" ht="60.75" thickBot="1">
      <c r="B11" s="12" t="s">
        <v>0</v>
      </c>
      <c r="C11" s="12" t="s">
        <v>1</v>
      </c>
      <c r="D11" s="12" t="s">
        <v>2</v>
      </c>
      <c r="E11" s="12" t="s">
        <v>52</v>
      </c>
      <c r="F11" s="12" t="s">
        <v>120</v>
      </c>
      <c r="G11" s="12" t="s">
        <v>121</v>
      </c>
      <c r="H11" s="12" t="s">
        <v>119</v>
      </c>
      <c r="I11" s="12" t="s">
        <v>118</v>
      </c>
    </row>
    <row r="12" spans="2:9" ht="15">
      <c r="B12" s="135">
        <f aca="true" t="shared" si="0" ref="B12:B151">IF($E$10="SIM","******","")</f>
      </c>
      <c r="C12" s="136">
        <f>IF('Dados Gerais'!$F$10="Apenas Instalação","N/A",IF('Dados Gerais'!$F$9="sim","******",""))</f>
      </c>
      <c r="D12" s="137">
        <f>IF('Dados Gerais'!$F$10="apenas retirada","N/A",IF('Dados Gerais'!$F$9="sim","******",""))</f>
      </c>
      <c r="E12" s="137">
        <f>IF('Dados Gerais'!$F$10="Apenas Instalação","",IF('Dados Gerais'!$F$10="Apenas Retirada","N/A",IF('Dados Gerais'!$F$10="Substituição","N/A",IF('Dados Gerais'!$F$9="sim","******",""))))</f>
      </c>
      <c r="F12" s="137">
        <f>IF($E$10="SIM","******","")</f>
      </c>
      <c r="G12" s="137">
        <f>IF($E$10="SIM","******","")</f>
      </c>
      <c r="H12" s="137">
        <f>IF($E$10="SIM","******","")</f>
      </c>
      <c r="I12" s="138">
        <f>IF($E$10="SIM","******","")</f>
      </c>
    </row>
    <row r="13" spans="2:9" ht="15">
      <c r="B13" s="139">
        <f t="shared" si="0"/>
      </c>
      <c r="C13" s="134">
        <f>IF('Dados Gerais'!$F$10="Apenas Instalação","N/A",IF('Dados Gerais'!$F$9="sim","******",""))</f>
      </c>
      <c r="D13" s="134">
        <f>IF('Dados Gerais'!$F$10="apenas retirada","N/A",IF('Dados Gerais'!$F$9="sim","******",""))</f>
      </c>
      <c r="E13" s="134">
        <f>IF('Dados Gerais'!$F$10="Apenas Instalação","",IF('Dados Gerais'!$F$10="Apenas Retirada","N/A",IF('Dados Gerais'!$F$10="Substituição","N/A",IF('Dados Gerais'!$F$9="sim","******",""))))</f>
      </c>
      <c r="F13" s="134">
        <f>IF($E$10="SIM","******","")</f>
      </c>
      <c r="G13" s="134">
        <f>IF($E$10="SIM","******","")</f>
      </c>
      <c r="H13" s="134">
        <f>IF($E$10="SIM","******","")</f>
      </c>
      <c r="I13" s="140">
        <f>IF($E$10="SIM","******","")</f>
      </c>
    </row>
    <row r="14" spans="2:9" ht="15">
      <c r="B14" s="139">
        <f t="shared" si="0"/>
      </c>
      <c r="C14" s="134">
        <f>IF('Dados Gerais'!$F$10="Apenas Instalação","N/A",IF('Dados Gerais'!$F$9="sim","******",""))</f>
      </c>
      <c r="D14" s="134">
        <f>IF('Dados Gerais'!$F$10="apenas retirada","N/A",IF('Dados Gerais'!$F$9="sim","******",""))</f>
      </c>
      <c r="E14" s="134">
        <f>IF('Dados Gerais'!$F$10="Apenas Instalação","",IF('Dados Gerais'!$F$10="Apenas Retirada","N/A",IF('Dados Gerais'!$F$10="Substituição","N/A",IF('Dados Gerais'!$F$9="sim","******",""))))</f>
      </c>
      <c r="F14" s="134">
        <f>IF($E$10="SIM","******","")</f>
      </c>
      <c r="G14" s="134">
        <f>IF($E$10="SIM","******","")</f>
      </c>
      <c r="H14" s="134">
        <f>IF($E$10="SIM","******","")</f>
      </c>
      <c r="I14" s="140">
        <f>IF($E$10="SIM","******","")</f>
      </c>
    </row>
    <row r="15" spans="2:9" ht="15">
      <c r="B15" s="139">
        <f t="shared" si="0"/>
      </c>
      <c r="C15" s="134">
        <f>IF('Dados Gerais'!$F$10="Apenas Instalação","N/A",IF('Dados Gerais'!$F$9="sim","******",""))</f>
      </c>
      <c r="D15" s="134">
        <f>IF('Dados Gerais'!$F$10="apenas retirada","N/A",IF('Dados Gerais'!$F$9="sim","******",""))</f>
      </c>
      <c r="E15" s="134">
        <f>IF('Dados Gerais'!$F$10="Apenas Instalação","",IF('Dados Gerais'!$F$10="Apenas Retirada","N/A",IF('Dados Gerais'!$F$10="Substituição","N/A",IF('Dados Gerais'!$F$9="sim","******",""))))</f>
      </c>
      <c r="F15" s="134">
        <f>IF($E$10="SIM","******","")</f>
      </c>
      <c r="G15" s="134">
        <f>IF($E$10="SIM","******","")</f>
      </c>
      <c r="H15" s="134">
        <f>IF($E$10="SIM","******","")</f>
      </c>
      <c r="I15" s="140">
        <f>IF($E$10="SIM","******","")</f>
      </c>
    </row>
    <row r="16" spans="2:9" ht="15">
      <c r="B16" s="139">
        <f t="shared" si="0"/>
      </c>
      <c r="C16" s="134">
        <f>IF('Dados Gerais'!$F$10="Apenas Instalação","N/A",IF('Dados Gerais'!$F$9="sim","******",""))</f>
      </c>
      <c r="D16" s="134">
        <f>IF('Dados Gerais'!$F$10="apenas retirada","N/A",IF('Dados Gerais'!$F$9="sim","******",""))</f>
      </c>
      <c r="E16" s="134">
        <f>IF('Dados Gerais'!$F$10="Apenas Instalação","",IF('Dados Gerais'!$F$10="Apenas Retirada","N/A",IF('Dados Gerais'!$F$10="Substituição","N/A",IF('Dados Gerais'!$F$9="sim","******",""))))</f>
      </c>
      <c r="F16" s="134">
        <f>IF($E$10="SIM","******","")</f>
      </c>
      <c r="G16" s="134">
        <f>IF($E$10="SIM","******","")</f>
      </c>
      <c r="H16" s="134">
        <f>IF($E$10="SIM","******","")</f>
      </c>
      <c r="I16" s="140">
        <f>IF($E$10="SIM","******","")</f>
      </c>
    </row>
    <row r="17" spans="2:9" ht="15">
      <c r="B17" s="139">
        <f t="shared" si="0"/>
      </c>
      <c r="C17" s="134">
        <f>IF('Dados Gerais'!$F$10="Apenas Instalação","N/A",IF('Dados Gerais'!$F$9="sim","******",""))</f>
      </c>
      <c r="D17" s="134">
        <f>IF('Dados Gerais'!$F$10="apenas retirada","N/A",IF('Dados Gerais'!$F$9="sim","******",""))</f>
      </c>
      <c r="E17" s="134">
        <f>IF('Dados Gerais'!$F$10="Apenas Instalação","",IF('Dados Gerais'!$F$10="Apenas Retirada","N/A",IF('Dados Gerais'!$F$10="Substituição","N/A",IF('Dados Gerais'!$F$9="sim","******",""))))</f>
      </c>
      <c r="F17" s="134">
        <f>IF($E$10="SIM","******","")</f>
      </c>
      <c r="G17" s="134">
        <f>IF($E$10="SIM","******","")</f>
      </c>
      <c r="H17" s="134">
        <f>IF($E$10="SIM","******","")</f>
      </c>
      <c r="I17" s="140">
        <f>IF($E$10="SIM","******","")</f>
      </c>
    </row>
    <row r="18" spans="2:9" ht="15">
      <c r="B18" s="139">
        <f t="shared" si="0"/>
      </c>
      <c r="C18" s="134">
        <f>IF('Dados Gerais'!$F$10="Apenas Instalação","N/A",IF('Dados Gerais'!$F$9="sim","******",""))</f>
      </c>
      <c r="D18" s="134">
        <f>IF('Dados Gerais'!$F$10="apenas retirada","N/A",IF('Dados Gerais'!$F$9="sim","******",""))</f>
      </c>
      <c r="E18" s="134">
        <f>IF('Dados Gerais'!$F$10="Apenas Instalação","",IF('Dados Gerais'!$F$10="Apenas Retirada","N/A",IF('Dados Gerais'!$F$10="Substituição","N/A",IF('Dados Gerais'!$F$9="sim","******",""))))</f>
      </c>
      <c r="F18" s="134">
        <f>IF($E$10="SIM","******","")</f>
      </c>
      <c r="G18" s="134">
        <f>IF($E$10="SIM","******","")</f>
      </c>
      <c r="H18" s="134">
        <f>IF($E$10="SIM","******","")</f>
      </c>
      <c r="I18" s="140">
        <f>IF($E$10="SIM","******","")</f>
      </c>
    </row>
    <row r="19" spans="2:9" ht="15">
      <c r="B19" s="139">
        <f t="shared" si="0"/>
      </c>
      <c r="C19" s="134">
        <f>IF('Dados Gerais'!$F$10="Apenas Instalação","N/A",IF('Dados Gerais'!$F$9="sim","******",""))</f>
      </c>
      <c r="D19" s="134">
        <f>IF('Dados Gerais'!$F$10="apenas retirada","N/A",IF('Dados Gerais'!$F$9="sim","******",""))</f>
      </c>
      <c r="E19" s="134">
        <f>IF('Dados Gerais'!$F$10="Apenas Instalação","",IF('Dados Gerais'!$F$10="Apenas Retirada","N/A",IF('Dados Gerais'!$F$10="Substituição","N/A",IF('Dados Gerais'!$F$9="sim","******",""))))</f>
      </c>
      <c r="F19" s="134">
        <f>IF($E$10="SIM","******","")</f>
      </c>
      <c r="G19" s="134">
        <f>IF($E$10="SIM","******","")</f>
      </c>
      <c r="H19" s="134">
        <f>IF($E$10="SIM","******","")</f>
      </c>
      <c r="I19" s="140">
        <f>IF($E$10="SIM","******","")</f>
      </c>
    </row>
    <row r="20" spans="2:9" ht="15">
      <c r="B20" s="139">
        <f t="shared" si="0"/>
      </c>
      <c r="C20" s="134">
        <f>IF('Dados Gerais'!$F$10="Apenas Instalação","N/A",IF('Dados Gerais'!$F$9="sim","******",""))</f>
      </c>
      <c r="D20" s="134">
        <f>IF('Dados Gerais'!$F$10="apenas retirada","N/A",IF('Dados Gerais'!$F$9="sim","******",""))</f>
      </c>
      <c r="E20" s="134">
        <f>IF('Dados Gerais'!$F$10="Apenas Instalação","",IF('Dados Gerais'!$F$10="Apenas Retirada","N/A",IF('Dados Gerais'!$F$10="Substituição","N/A",IF('Dados Gerais'!$F$9="sim","******",""))))</f>
      </c>
      <c r="F20" s="134">
        <f>IF($E$10="SIM","******","")</f>
      </c>
      <c r="G20" s="134">
        <f>IF($E$10="SIM","******","")</f>
      </c>
      <c r="H20" s="134">
        <f>IF($E$10="SIM","******","")</f>
      </c>
      <c r="I20" s="140">
        <f>IF($E$10="SIM","******","")</f>
      </c>
    </row>
    <row r="21" spans="2:9" ht="15">
      <c r="B21" s="139">
        <f t="shared" si="0"/>
      </c>
      <c r="C21" s="134">
        <f>IF('Dados Gerais'!$F$10="Apenas Instalação","N/A",IF('Dados Gerais'!$F$9="sim","******",""))</f>
      </c>
      <c r="D21" s="134">
        <f>IF('Dados Gerais'!$F$10="apenas retirada","N/A",IF('Dados Gerais'!$F$9="sim","******",""))</f>
      </c>
      <c r="E21" s="134">
        <f>IF('Dados Gerais'!$F$10="Apenas Instalação","",IF('Dados Gerais'!$F$10="Apenas Retirada","N/A",IF('Dados Gerais'!$F$10="Substituição","N/A",IF('Dados Gerais'!$F$9="sim","******",""))))</f>
      </c>
      <c r="F21" s="134">
        <f>IF($E$10="SIM","******","")</f>
      </c>
      <c r="G21" s="134">
        <f>IF($E$10="SIM","******","")</f>
      </c>
      <c r="H21" s="134">
        <f>IF($E$10="SIM","******","")</f>
      </c>
      <c r="I21" s="140">
        <f>IF($E$10="SIM","******","")</f>
      </c>
    </row>
    <row r="22" spans="2:9" ht="15">
      <c r="B22" s="139">
        <f t="shared" si="0"/>
      </c>
      <c r="C22" s="134">
        <f>IF('Dados Gerais'!$F$10="Apenas Instalação","N/A",IF('Dados Gerais'!$F$9="sim","******",""))</f>
      </c>
      <c r="D22" s="134">
        <f>IF('Dados Gerais'!$F$10="apenas retirada","N/A",IF('Dados Gerais'!$F$9="sim","******",""))</f>
      </c>
      <c r="E22" s="134">
        <f>IF('Dados Gerais'!$F$10="Apenas Instalação","",IF('Dados Gerais'!$F$10="Apenas Retirada","N/A",IF('Dados Gerais'!$F$10="Substituição","N/A",IF('Dados Gerais'!$F$9="sim","******",""))))</f>
      </c>
      <c r="F22" s="134">
        <f>IF($E$10="SIM","******","")</f>
      </c>
      <c r="G22" s="134">
        <f>IF($E$10="SIM","******","")</f>
      </c>
      <c r="H22" s="134">
        <f>IF($E$10="SIM","******","")</f>
      </c>
      <c r="I22" s="140">
        <f>IF($E$10="SIM","******","")</f>
      </c>
    </row>
    <row r="23" spans="2:9" ht="15">
      <c r="B23" s="139">
        <f t="shared" si="0"/>
      </c>
      <c r="C23" s="134">
        <f>IF('Dados Gerais'!$F$10="Apenas Instalação","N/A",IF('Dados Gerais'!$F$9="sim","******",""))</f>
      </c>
      <c r="D23" s="134">
        <f>IF('Dados Gerais'!$F$10="apenas retirada","N/A",IF('Dados Gerais'!$F$9="sim","******",""))</f>
      </c>
      <c r="E23" s="134">
        <f>IF('Dados Gerais'!$F$10="Apenas Instalação","",IF('Dados Gerais'!$F$10="Apenas Retirada","N/A",IF('Dados Gerais'!$F$10="Substituição","N/A",IF('Dados Gerais'!$F$9="sim","******",""))))</f>
      </c>
      <c r="F23" s="134">
        <f>IF($E$10="SIM","******","")</f>
      </c>
      <c r="G23" s="134">
        <f>IF($E$10="SIM","******","")</f>
      </c>
      <c r="H23" s="134">
        <f>IF($E$10="SIM","******","")</f>
      </c>
      <c r="I23" s="140">
        <f>IF($E$10="SIM","******","")</f>
      </c>
    </row>
    <row r="24" spans="2:9" ht="15">
      <c r="B24" s="139">
        <f t="shared" si="0"/>
      </c>
      <c r="C24" s="134">
        <f>IF('Dados Gerais'!$F$10="Apenas Instalação","N/A",IF('Dados Gerais'!$F$9="sim","******",""))</f>
      </c>
      <c r="D24" s="134">
        <f>IF('Dados Gerais'!$F$10="apenas retirada","N/A",IF('Dados Gerais'!$F$9="sim","******",""))</f>
      </c>
      <c r="E24" s="134">
        <f>IF('Dados Gerais'!$F$10="Apenas Instalação","",IF('Dados Gerais'!$F$10="Apenas Retirada","N/A",IF('Dados Gerais'!$F$10="Substituição","N/A",IF('Dados Gerais'!$F$9="sim","******",""))))</f>
      </c>
      <c r="F24" s="134">
        <f>IF($E$10="SIM","******","")</f>
      </c>
      <c r="G24" s="134">
        <f>IF($E$10="SIM","******","")</f>
      </c>
      <c r="H24" s="134">
        <f>IF($E$10="SIM","******","")</f>
      </c>
      <c r="I24" s="140">
        <f>IF($E$10="SIM","******","")</f>
      </c>
    </row>
    <row r="25" spans="2:9" ht="15">
      <c r="B25" s="139">
        <f t="shared" si="0"/>
      </c>
      <c r="C25" s="134">
        <f>IF('Dados Gerais'!$F$10="Apenas Instalação","N/A",IF('Dados Gerais'!$F$9="sim","******",""))</f>
      </c>
      <c r="D25" s="134">
        <f>IF('Dados Gerais'!$F$10="apenas retirada","N/A",IF('Dados Gerais'!$F$9="sim","******",""))</f>
      </c>
      <c r="E25" s="134">
        <f>IF('Dados Gerais'!$F$10="Apenas Instalação","",IF('Dados Gerais'!$F$10="Apenas Retirada","N/A",IF('Dados Gerais'!$F$10="Substituição","N/A",IF('Dados Gerais'!$F$9="sim","******",""))))</f>
      </c>
      <c r="F25" s="134">
        <f>IF($E$10="SIM","******","")</f>
      </c>
      <c r="G25" s="134">
        <f>IF($E$10="SIM","******","")</f>
      </c>
      <c r="H25" s="134">
        <f>IF($E$10="SIM","******","")</f>
      </c>
      <c r="I25" s="140">
        <f>IF($E$10="SIM","******","")</f>
      </c>
    </row>
    <row r="26" spans="2:9" ht="15">
      <c r="B26" s="139">
        <f t="shared" si="0"/>
      </c>
      <c r="C26" s="134">
        <f>IF('Dados Gerais'!$F$10="Apenas Instalação","N/A",IF('Dados Gerais'!$F$9="sim","******",""))</f>
      </c>
      <c r="D26" s="134">
        <f>IF('Dados Gerais'!$F$10="apenas retirada","N/A",IF('Dados Gerais'!$F$9="sim","******",""))</f>
      </c>
      <c r="E26" s="134">
        <f>IF('Dados Gerais'!$F$10="Apenas Instalação","",IF('Dados Gerais'!$F$10="Apenas Retirada","N/A",IF('Dados Gerais'!$F$10="Substituição","N/A",IF('Dados Gerais'!$F$9="sim","******",""))))</f>
      </c>
      <c r="F26" s="134">
        <f>IF($E$10="SIM","******","")</f>
      </c>
      <c r="G26" s="134">
        <f>IF($E$10="SIM","******","")</f>
      </c>
      <c r="H26" s="134">
        <f>IF($E$10="SIM","******","")</f>
      </c>
      <c r="I26" s="140">
        <f>IF($E$10="SIM","******","")</f>
      </c>
    </row>
    <row r="27" spans="2:9" ht="15">
      <c r="B27" s="139">
        <f t="shared" si="0"/>
      </c>
      <c r="C27" s="134">
        <f>IF('Dados Gerais'!$F$10="Apenas Instalação","N/A",IF('Dados Gerais'!$F$9="sim","******",""))</f>
      </c>
      <c r="D27" s="134">
        <f>IF('Dados Gerais'!$F$10="apenas retirada","N/A",IF('Dados Gerais'!$F$9="sim","******",""))</f>
      </c>
      <c r="E27" s="134">
        <f>IF('Dados Gerais'!$F$10="Apenas Instalação","",IF('Dados Gerais'!$F$10="Apenas Retirada","N/A",IF('Dados Gerais'!$F$10="Substituição","N/A",IF('Dados Gerais'!$F$9="sim","******",""))))</f>
      </c>
      <c r="F27" s="134">
        <f>IF($E$10="SIM","******","")</f>
      </c>
      <c r="G27" s="134">
        <f>IF($E$10="SIM","******","")</f>
      </c>
      <c r="H27" s="134">
        <f>IF($E$10="SIM","******","")</f>
      </c>
      <c r="I27" s="140">
        <f>IF($E$10="SIM","******","")</f>
      </c>
    </row>
    <row r="28" spans="2:9" ht="15">
      <c r="B28" s="139">
        <f t="shared" si="0"/>
      </c>
      <c r="C28" s="134">
        <f>IF('Dados Gerais'!$F$10="Apenas Instalação","N/A",IF('Dados Gerais'!$F$9="sim","******",""))</f>
      </c>
      <c r="D28" s="134">
        <f>IF('Dados Gerais'!$F$10="apenas retirada","N/A",IF('Dados Gerais'!$F$9="sim","******",""))</f>
      </c>
      <c r="E28" s="134">
        <f>IF('Dados Gerais'!$F$10="Apenas Instalação","",IF('Dados Gerais'!$F$10="Apenas Retirada","N/A",IF('Dados Gerais'!$F$10="Substituição","N/A",IF('Dados Gerais'!$F$9="sim","******",""))))</f>
      </c>
      <c r="F28" s="134">
        <f>IF($E$10="SIM","******","")</f>
      </c>
      <c r="G28" s="134">
        <f>IF($E$10="SIM","******","")</f>
      </c>
      <c r="H28" s="134">
        <f>IF($E$10="SIM","******","")</f>
      </c>
      <c r="I28" s="140">
        <f>IF($E$10="SIM","******","")</f>
      </c>
    </row>
    <row r="29" spans="2:9" ht="15">
      <c r="B29" s="139">
        <f t="shared" si="0"/>
      </c>
      <c r="C29" s="134">
        <f>IF('Dados Gerais'!$F$10="Apenas Instalação","N/A",IF('Dados Gerais'!$F$9="sim","******",""))</f>
      </c>
      <c r="D29" s="134">
        <f>IF('Dados Gerais'!$F$10="apenas retirada","N/A",IF('Dados Gerais'!$F$9="sim","******",""))</f>
      </c>
      <c r="E29" s="134">
        <f>IF('Dados Gerais'!$F$10="Apenas Instalação","",IF('Dados Gerais'!$F$10="Apenas Retirada","N/A",IF('Dados Gerais'!$F$10="Substituição","N/A",IF('Dados Gerais'!$F$9="sim","******",""))))</f>
      </c>
      <c r="F29" s="134">
        <f>IF($E$10="SIM","******","")</f>
      </c>
      <c r="G29" s="134">
        <f>IF($E$10="SIM","******","")</f>
      </c>
      <c r="H29" s="134">
        <f>IF($E$10="SIM","******","")</f>
      </c>
      <c r="I29" s="140">
        <f aca="true" t="shared" si="1" ref="F29:I56">IF($E$10="SIM","******","")</f>
      </c>
    </row>
    <row r="30" spans="2:9" ht="15">
      <c r="B30" s="139">
        <f t="shared" si="0"/>
      </c>
      <c r="C30" s="134">
        <f>IF('Dados Gerais'!$F$10="Apenas Instalação","N/A",IF('Dados Gerais'!$F$9="sim","******",""))</f>
      </c>
      <c r="D30" s="134">
        <f>IF('Dados Gerais'!$F$10="apenas retirada","N/A",IF('Dados Gerais'!$F$9="sim","******",""))</f>
      </c>
      <c r="E30" s="134">
        <f>IF('Dados Gerais'!$F$10="Apenas Instalação","",IF('Dados Gerais'!$F$10="Apenas Retirada","N/A",IF('Dados Gerais'!$F$10="Substituição","N/A",IF('Dados Gerais'!$F$9="sim","******",""))))</f>
      </c>
      <c r="F30" s="134">
        <f t="shared" si="1"/>
      </c>
      <c r="G30" s="134">
        <f t="shared" si="1"/>
      </c>
      <c r="H30" s="134">
        <f t="shared" si="1"/>
      </c>
      <c r="I30" s="140">
        <f t="shared" si="1"/>
      </c>
    </row>
    <row r="31" spans="2:9" ht="15">
      <c r="B31" s="139">
        <f t="shared" si="0"/>
      </c>
      <c r="C31" s="134">
        <f>IF('Dados Gerais'!$F$10="Apenas Instalação","N/A",IF('Dados Gerais'!$F$9="sim","******",""))</f>
      </c>
      <c r="D31" s="134">
        <f>IF('Dados Gerais'!$F$10="apenas retirada","N/A",IF('Dados Gerais'!$F$9="sim","******",""))</f>
      </c>
      <c r="E31" s="134">
        <f>IF('Dados Gerais'!$F$10="Apenas Instalação","",IF('Dados Gerais'!$F$10="Apenas Retirada","N/A",IF('Dados Gerais'!$F$10="Substituição","N/A",IF('Dados Gerais'!$F$9="sim","******",""))))</f>
      </c>
      <c r="F31" s="134">
        <f t="shared" si="1"/>
      </c>
      <c r="G31" s="134">
        <f t="shared" si="1"/>
      </c>
      <c r="H31" s="134">
        <f t="shared" si="1"/>
      </c>
      <c r="I31" s="140">
        <f t="shared" si="1"/>
      </c>
    </row>
    <row r="32" spans="2:9" ht="15">
      <c r="B32" s="139">
        <f t="shared" si="0"/>
      </c>
      <c r="C32" s="134">
        <f>IF('Dados Gerais'!$F$10="Apenas Instalação","N/A",IF('Dados Gerais'!$F$9="sim","******",""))</f>
      </c>
      <c r="D32" s="134">
        <f>IF('Dados Gerais'!$F$10="apenas retirada","N/A",IF('Dados Gerais'!$F$9="sim","******",""))</f>
      </c>
      <c r="E32" s="134">
        <f>IF('Dados Gerais'!$F$10="Apenas Instalação","",IF('Dados Gerais'!$F$10="Apenas Retirada","N/A",IF('Dados Gerais'!$F$10="Substituição","N/A",IF('Dados Gerais'!$F$9="sim","******",""))))</f>
      </c>
      <c r="F32" s="134">
        <f t="shared" si="1"/>
      </c>
      <c r="G32" s="134">
        <f t="shared" si="1"/>
      </c>
      <c r="H32" s="134">
        <f t="shared" si="1"/>
      </c>
      <c r="I32" s="140">
        <f t="shared" si="1"/>
      </c>
    </row>
    <row r="33" spans="2:9" ht="15">
      <c r="B33" s="139">
        <f t="shared" si="0"/>
      </c>
      <c r="C33" s="134">
        <f>IF('Dados Gerais'!$F$10="Apenas Instalação","N/A",IF('Dados Gerais'!$F$9="sim","******",""))</f>
      </c>
      <c r="D33" s="134">
        <f>IF('Dados Gerais'!$F$10="apenas retirada","N/A",IF('Dados Gerais'!$F$9="sim","******",""))</f>
      </c>
      <c r="E33" s="134">
        <f>IF('Dados Gerais'!$F$10="Apenas Instalação","",IF('Dados Gerais'!$F$10="Apenas Retirada","N/A",IF('Dados Gerais'!$F$10="Substituição","N/A",IF('Dados Gerais'!$F$9="sim","******",""))))</f>
      </c>
      <c r="F33" s="134">
        <f t="shared" si="1"/>
      </c>
      <c r="G33" s="134">
        <f t="shared" si="1"/>
      </c>
      <c r="H33" s="134">
        <f t="shared" si="1"/>
      </c>
      <c r="I33" s="140">
        <f t="shared" si="1"/>
      </c>
    </row>
    <row r="34" spans="2:9" ht="15">
      <c r="B34" s="139">
        <f t="shared" si="0"/>
      </c>
      <c r="C34" s="134">
        <f>IF('Dados Gerais'!$F$10="Apenas Instalação","N/A",IF('Dados Gerais'!$F$9="sim","******",""))</f>
      </c>
      <c r="D34" s="134">
        <f>IF('Dados Gerais'!$F$10="apenas retirada","N/A",IF('Dados Gerais'!$F$9="sim","******",""))</f>
      </c>
      <c r="E34" s="134">
        <f>IF('Dados Gerais'!$F$10="Apenas Instalação","",IF('Dados Gerais'!$F$10="Apenas Retirada","N/A",IF('Dados Gerais'!$F$10="Substituição","N/A",IF('Dados Gerais'!$F$9="sim","******",""))))</f>
      </c>
      <c r="F34" s="134">
        <f t="shared" si="1"/>
      </c>
      <c r="G34" s="134">
        <f t="shared" si="1"/>
      </c>
      <c r="H34" s="134">
        <f t="shared" si="1"/>
      </c>
      <c r="I34" s="140">
        <f t="shared" si="1"/>
      </c>
    </row>
    <row r="35" spans="2:9" ht="15">
      <c r="B35" s="139">
        <f t="shared" si="0"/>
      </c>
      <c r="C35" s="134">
        <f>IF('Dados Gerais'!$F$10="Apenas Instalação","N/A",IF('Dados Gerais'!$F$9="sim","******",""))</f>
      </c>
      <c r="D35" s="134">
        <f>IF('Dados Gerais'!$F$10="apenas retirada","N/A",IF('Dados Gerais'!$F$9="sim","******",""))</f>
      </c>
      <c r="E35" s="134">
        <f>IF('Dados Gerais'!$F$10="Apenas Instalação","",IF('Dados Gerais'!$F$10="Apenas Retirada","N/A",IF('Dados Gerais'!$F$10="Substituição","N/A",IF('Dados Gerais'!$F$9="sim","******",""))))</f>
      </c>
      <c r="F35" s="134">
        <f t="shared" si="1"/>
      </c>
      <c r="G35" s="134">
        <f t="shared" si="1"/>
      </c>
      <c r="H35" s="134">
        <f t="shared" si="1"/>
      </c>
      <c r="I35" s="140">
        <f t="shared" si="1"/>
      </c>
    </row>
    <row r="36" spans="2:9" ht="15">
      <c r="B36" s="139">
        <f t="shared" si="0"/>
      </c>
      <c r="C36" s="134">
        <f>IF('Dados Gerais'!$F$10="Apenas Instalação","N/A",IF('Dados Gerais'!$F$9="sim","******",""))</f>
      </c>
      <c r="D36" s="134">
        <f>IF('Dados Gerais'!$F$10="apenas retirada","N/A",IF('Dados Gerais'!$F$9="sim","******",""))</f>
      </c>
      <c r="E36" s="134">
        <f>IF('Dados Gerais'!$F$10="Apenas Instalação","",IF('Dados Gerais'!$F$10="Apenas Retirada","N/A",IF('Dados Gerais'!$F$10="Substituição","N/A",IF('Dados Gerais'!$F$9="sim","******",""))))</f>
      </c>
      <c r="F36" s="134">
        <f t="shared" si="1"/>
      </c>
      <c r="G36" s="134">
        <f t="shared" si="1"/>
      </c>
      <c r="H36" s="134">
        <f t="shared" si="1"/>
      </c>
      <c r="I36" s="140">
        <f t="shared" si="1"/>
      </c>
    </row>
    <row r="37" spans="2:9" ht="15">
      <c r="B37" s="139">
        <f t="shared" si="0"/>
      </c>
      <c r="C37" s="134">
        <f>IF('Dados Gerais'!$F$10="Apenas Instalação","N/A",IF('Dados Gerais'!$F$9="sim","******",""))</f>
      </c>
      <c r="D37" s="134">
        <f>IF('Dados Gerais'!$F$10="apenas retirada","N/A",IF('Dados Gerais'!$F$9="sim","******",""))</f>
      </c>
      <c r="E37" s="134">
        <f>IF('Dados Gerais'!$F$10="Apenas Instalação","",IF('Dados Gerais'!$F$10="Apenas Retirada","N/A",IF('Dados Gerais'!$F$10="Substituição","N/A",IF('Dados Gerais'!$F$9="sim","******",""))))</f>
      </c>
      <c r="F37" s="134">
        <f t="shared" si="1"/>
      </c>
      <c r="G37" s="134">
        <f t="shared" si="1"/>
      </c>
      <c r="H37" s="134">
        <f t="shared" si="1"/>
      </c>
      <c r="I37" s="140">
        <f t="shared" si="1"/>
      </c>
    </row>
    <row r="38" spans="2:9" ht="15">
      <c r="B38" s="139">
        <f t="shared" si="0"/>
      </c>
      <c r="C38" s="134">
        <f>IF('Dados Gerais'!$F$10="Apenas Instalação","N/A",IF('Dados Gerais'!$F$9="sim","******",""))</f>
      </c>
      <c r="D38" s="134">
        <f>IF('Dados Gerais'!$F$10="apenas retirada","N/A",IF('Dados Gerais'!$F$9="sim","******",""))</f>
      </c>
      <c r="E38" s="134">
        <f>IF('Dados Gerais'!$F$10="Apenas Instalação","",IF('Dados Gerais'!$F$10="Apenas Retirada","N/A",IF('Dados Gerais'!$F$10="Substituição","N/A",IF('Dados Gerais'!$F$9="sim","******",""))))</f>
      </c>
      <c r="F38" s="134">
        <f t="shared" si="1"/>
      </c>
      <c r="G38" s="134">
        <f t="shared" si="1"/>
      </c>
      <c r="H38" s="134">
        <f t="shared" si="1"/>
      </c>
      <c r="I38" s="140">
        <f t="shared" si="1"/>
      </c>
    </row>
    <row r="39" spans="2:9" ht="15">
      <c r="B39" s="139">
        <f t="shared" si="0"/>
      </c>
      <c r="C39" s="134">
        <f>IF('Dados Gerais'!$F$10="Apenas Instalação","N/A",IF('Dados Gerais'!$F$9="sim","******",""))</f>
      </c>
      <c r="D39" s="134">
        <f>IF('Dados Gerais'!$F$10="apenas retirada","N/A",IF('Dados Gerais'!$F$9="sim","******",""))</f>
      </c>
      <c r="E39" s="134">
        <f>IF('Dados Gerais'!$F$10="Apenas Instalação","",IF('Dados Gerais'!$F$10="Apenas Retirada","N/A",IF('Dados Gerais'!$F$10="Substituição","N/A",IF('Dados Gerais'!$F$9="sim","******",""))))</f>
      </c>
      <c r="F39" s="134">
        <f t="shared" si="1"/>
      </c>
      <c r="G39" s="134">
        <f t="shared" si="1"/>
      </c>
      <c r="H39" s="134">
        <f t="shared" si="1"/>
      </c>
      <c r="I39" s="140">
        <f t="shared" si="1"/>
      </c>
    </row>
    <row r="40" spans="2:9" ht="15">
      <c r="B40" s="139">
        <f t="shared" si="0"/>
      </c>
      <c r="C40" s="134">
        <f>IF('Dados Gerais'!$F$10="Apenas Instalação","N/A",IF('Dados Gerais'!$F$9="sim","******",""))</f>
      </c>
      <c r="D40" s="134">
        <f>IF('Dados Gerais'!$F$10="apenas retirada","N/A",IF('Dados Gerais'!$F$9="sim","******",""))</f>
      </c>
      <c r="E40" s="134">
        <f>IF('Dados Gerais'!$F$10="Apenas Instalação","",IF('Dados Gerais'!$F$10="Apenas Retirada","N/A",IF('Dados Gerais'!$F$10="Substituição","N/A",IF('Dados Gerais'!$F$9="sim","******",""))))</f>
      </c>
      <c r="F40" s="134">
        <f t="shared" si="1"/>
      </c>
      <c r="G40" s="134">
        <f t="shared" si="1"/>
      </c>
      <c r="H40" s="134">
        <f t="shared" si="1"/>
      </c>
      <c r="I40" s="140">
        <f t="shared" si="1"/>
      </c>
    </row>
    <row r="41" spans="2:9" ht="15">
      <c r="B41" s="139">
        <f t="shared" si="0"/>
      </c>
      <c r="C41" s="134">
        <f>IF('Dados Gerais'!$F$10="Apenas Instalação","N/A",IF('Dados Gerais'!$F$9="sim","******",""))</f>
      </c>
      <c r="D41" s="134">
        <f>IF('Dados Gerais'!$F$10="apenas retirada","N/A",IF('Dados Gerais'!$F$9="sim","******",""))</f>
      </c>
      <c r="E41" s="134">
        <f>IF('Dados Gerais'!$F$10="Apenas Instalação","",IF('Dados Gerais'!$F$10="Apenas Retirada","N/A",IF('Dados Gerais'!$F$10="Substituição","N/A",IF('Dados Gerais'!$F$9="sim","******",""))))</f>
      </c>
      <c r="F41" s="134">
        <f t="shared" si="1"/>
      </c>
      <c r="G41" s="134">
        <f t="shared" si="1"/>
      </c>
      <c r="H41" s="134">
        <f t="shared" si="1"/>
      </c>
      <c r="I41" s="140">
        <f t="shared" si="1"/>
      </c>
    </row>
    <row r="42" spans="2:9" ht="15">
      <c r="B42" s="139">
        <f t="shared" si="0"/>
      </c>
      <c r="C42" s="134">
        <f>IF('Dados Gerais'!$F$10="Apenas Instalação","N/A",IF('Dados Gerais'!$F$9="sim","******",""))</f>
      </c>
      <c r="D42" s="134">
        <f>IF('Dados Gerais'!$F$10="apenas retirada","N/A",IF('Dados Gerais'!$F$9="sim","******",""))</f>
      </c>
      <c r="E42" s="134">
        <f>IF('Dados Gerais'!$F$10="Apenas Instalação","",IF('Dados Gerais'!$F$10="Apenas Retirada","N/A",IF('Dados Gerais'!$F$10="Substituição","N/A",IF('Dados Gerais'!$F$9="sim","******",""))))</f>
      </c>
      <c r="F42" s="134">
        <f t="shared" si="1"/>
      </c>
      <c r="G42" s="134">
        <f t="shared" si="1"/>
      </c>
      <c r="H42" s="134">
        <f t="shared" si="1"/>
      </c>
      <c r="I42" s="140">
        <f t="shared" si="1"/>
      </c>
    </row>
    <row r="43" spans="2:9" ht="15">
      <c r="B43" s="139">
        <f t="shared" si="0"/>
      </c>
      <c r="C43" s="134">
        <f>IF('Dados Gerais'!$F$10="Apenas Instalação","N/A",IF('Dados Gerais'!$F$9="sim","******",""))</f>
      </c>
      <c r="D43" s="134">
        <f>IF('Dados Gerais'!$F$10="apenas retirada","N/A",IF('Dados Gerais'!$F$9="sim","******",""))</f>
      </c>
      <c r="E43" s="134">
        <f>IF('Dados Gerais'!$F$10="Apenas Instalação","",IF('Dados Gerais'!$F$10="Apenas Retirada","N/A",IF('Dados Gerais'!$F$10="Substituição","N/A",IF('Dados Gerais'!$F$9="sim","******",""))))</f>
      </c>
      <c r="F43" s="134">
        <f t="shared" si="1"/>
      </c>
      <c r="G43" s="134">
        <f t="shared" si="1"/>
      </c>
      <c r="H43" s="134">
        <f t="shared" si="1"/>
      </c>
      <c r="I43" s="140">
        <f t="shared" si="1"/>
      </c>
    </row>
    <row r="44" spans="2:9" ht="15">
      <c r="B44" s="139">
        <f t="shared" si="0"/>
      </c>
      <c r="C44" s="134">
        <f>IF('Dados Gerais'!$F$10="Apenas Instalação","N/A",IF('Dados Gerais'!$F$9="sim","******",""))</f>
      </c>
      <c r="D44" s="134">
        <f>IF('Dados Gerais'!$F$10="apenas retirada","N/A",IF('Dados Gerais'!$F$9="sim","******",""))</f>
      </c>
      <c r="E44" s="134">
        <f>IF('Dados Gerais'!$F$10="Apenas Instalação","",IF('Dados Gerais'!$F$10="Apenas Retirada","N/A",IF('Dados Gerais'!$F$10="Substituição","N/A",IF('Dados Gerais'!$F$9="sim","******",""))))</f>
      </c>
      <c r="F44" s="134">
        <f t="shared" si="1"/>
      </c>
      <c r="G44" s="134">
        <f t="shared" si="1"/>
      </c>
      <c r="H44" s="134">
        <f t="shared" si="1"/>
      </c>
      <c r="I44" s="140">
        <f t="shared" si="1"/>
      </c>
    </row>
    <row r="45" spans="2:9" ht="15">
      <c r="B45" s="139">
        <f t="shared" si="0"/>
      </c>
      <c r="C45" s="134">
        <f>IF('Dados Gerais'!$F$10="Apenas Instalação","N/A",IF('Dados Gerais'!$F$9="sim","******",""))</f>
      </c>
      <c r="D45" s="134">
        <f>IF('Dados Gerais'!$F$10="apenas retirada","N/A",IF('Dados Gerais'!$F$9="sim","******",""))</f>
      </c>
      <c r="E45" s="134">
        <f>IF('Dados Gerais'!$F$10="Apenas Instalação","",IF('Dados Gerais'!$F$10="Apenas Retirada","N/A",IF('Dados Gerais'!$F$10="Substituição","N/A",IF('Dados Gerais'!$F$9="sim","******",""))))</f>
      </c>
      <c r="F45" s="134">
        <f t="shared" si="1"/>
      </c>
      <c r="G45" s="134">
        <f t="shared" si="1"/>
      </c>
      <c r="H45" s="134">
        <f t="shared" si="1"/>
      </c>
      <c r="I45" s="140">
        <f t="shared" si="1"/>
      </c>
    </row>
    <row r="46" spans="2:9" ht="15">
      <c r="B46" s="139">
        <f t="shared" si="0"/>
      </c>
      <c r="C46" s="134">
        <f>IF('Dados Gerais'!$F$10="Apenas Instalação","N/A",IF('Dados Gerais'!$F$9="sim","******",""))</f>
      </c>
      <c r="D46" s="134">
        <f>IF('Dados Gerais'!$F$10="apenas retirada","N/A",IF('Dados Gerais'!$F$9="sim","******",""))</f>
      </c>
      <c r="E46" s="134">
        <f>IF('Dados Gerais'!$F$10="Apenas Instalação","",IF('Dados Gerais'!$F$10="Apenas Retirada","N/A",IF('Dados Gerais'!$F$10="Substituição","N/A",IF('Dados Gerais'!$F$9="sim","******",""))))</f>
      </c>
      <c r="F46" s="134">
        <f t="shared" si="1"/>
      </c>
      <c r="G46" s="134">
        <f t="shared" si="1"/>
      </c>
      <c r="H46" s="134">
        <f t="shared" si="1"/>
      </c>
      <c r="I46" s="140">
        <f t="shared" si="1"/>
      </c>
    </row>
    <row r="47" spans="2:9" ht="15">
      <c r="B47" s="139">
        <f t="shared" si="0"/>
      </c>
      <c r="C47" s="134">
        <f>IF('Dados Gerais'!$F$10="Apenas Instalação","N/A",IF('Dados Gerais'!$F$9="sim","******",""))</f>
      </c>
      <c r="D47" s="134">
        <f>IF('Dados Gerais'!$F$10="apenas retirada","N/A",IF('Dados Gerais'!$F$9="sim","******",""))</f>
      </c>
      <c r="E47" s="134">
        <f>IF('Dados Gerais'!$F$10="Apenas Instalação","",IF('Dados Gerais'!$F$10="Apenas Retirada","N/A",IF('Dados Gerais'!$F$10="Substituição","N/A",IF('Dados Gerais'!$F$9="sim","******",""))))</f>
      </c>
      <c r="F47" s="134">
        <f t="shared" si="1"/>
      </c>
      <c r="G47" s="134">
        <f t="shared" si="1"/>
      </c>
      <c r="H47" s="134">
        <f t="shared" si="1"/>
      </c>
      <c r="I47" s="140">
        <f t="shared" si="1"/>
      </c>
    </row>
    <row r="48" spans="2:9" ht="15">
      <c r="B48" s="139">
        <f t="shared" si="0"/>
      </c>
      <c r="C48" s="134">
        <f>IF('Dados Gerais'!$F$10="Apenas Instalação","N/A",IF('Dados Gerais'!$F$9="sim","******",""))</f>
      </c>
      <c r="D48" s="134">
        <f>IF('Dados Gerais'!$F$10="apenas retirada","N/A",IF('Dados Gerais'!$F$9="sim","******",""))</f>
      </c>
      <c r="E48" s="134">
        <f>IF('Dados Gerais'!$F$10="Apenas Instalação","",IF('Dados Gerais'!$F$10="Apenas Retirada","N/A",IF('Dados Gerais'!$F$10="Substituição","N/A",IF('Dados Gerais'!$F$9="sim","******",""))))</f>
      </c>
      <c r="F48" s="134">
        <f t="shared" si="1"/>
      </c>
      <c r="G48" s="134">
        <f t="shared" si="1"/>
      </c>
      <c r="H48" s="134">
        <f t="shared" si="1"/>
      </c>
      <c r="I48" s="140">
        <f t="shared" si="1"/>
      </c>
    </row>
    <row r="49" spans="2:9" ht="15">
      <c r="B49" s="139">
        <f t="shared" si="0"/>
      </c>
      <c r="C49" s="134">
        <f>IF('Dados Gerais'!$F$10="Apenas Instalação","N/A",IF('Dados Gerais'!$F$9="sim","******",""))</f>
      </c>
      <c r="D49" s="134">
        <f>IF('Dados Gerais'!$F$10="apenas retirada","N/A",IF('Dados Gerais'!$F$9="sim","******",""))</f>
      </c>
      <c r="E49" s="134">
        <f>IF('Dados Gerais'!$F$10="Apenas Instalação","",IF('Dados Gerais'!$F$10="Apenas Retirada","N/A",IF('Dados Gerais'!$F$10="Substituição","N/A",IF('Dados Gerais'!$F$9="sim","******",""))))</f>
      </c>
      <c r="F49" s="134">
        <f t="shared" si="1"/>
      </c>
      <c r="G49" s="134">
        <f t="shared" si="1"/>
      </c>
      <c r="H49" s="134">
        <f t="shared" si="1"/>
      </c>
      <c r="I49" s="140">
        <f t="shared" si="1"/>
      </c>
    </row>
    <row r="50" spans="2:9" ht="15">
      <c r="B50" s="139">
        <f t="shared" si="0"/>
      </c>
      <c r="C50" s="134">
        <f>IF('Dados Gerais'!$F$10="Apenas Instalação","N/A",IF('Dados Gerais'!$F$9="sim","******",""))</f>
      </c>
      <c r="D50" s="134">
        <f>IF('Dados Gerais'!$F$10="apenas retirada","N/A",IF('Dados Gerais'!$F$9="sim","******",""))</f>
      </c>
      <c r="E50" s="134">
        <f>IF('Dados Gerais'!$F$10="Apenas Instalação","",IF('Dados Gerais'!$F$10="Apenas Retirada","N/A",IF('Dados Gerais'!$F$10="Substituição","N/A",IF('Dados Gerais'!$F$9="sim","******",""))))</f>
      </c>
      <c r="F50" s="134">
        <f t="shared" si="1"/>
      </c>
      <c r="G50" s="134">
        <f t="shared" si="1"/>
      </c>
      <c r="H50" s="134">
        <f t="shared" si="1"/>
      </c>
      <c r="I50" s="140">
        <f t="shared" si="1"/>
      </c>
    </row>
    <row r="51" spans="2:9" ht="15">
      <c r="B51" s="139">
        <f t="shared" si="0"/>
      </c>
      <c r="C51" s="134">
        <f>IF('Dados Gerais'!$F$10="Apenas Instalação","N/A",IF('Dados Gerais'!$F$9="sim","******",""))</f>
      </c>
      <c r="D51" s="134">
        <f>IF('Dados Gerais'!$F$10="apenas retirada","N/A",IF('Dados Gerais'!$F$9="sim","******",""))</f>
      </c>
      <c r="E51" s="134">
        <f>IF('Dados Gerais'!$F$10="Apenas Instalação","",IF('Dados Gerais'!$F$10="Apenas Retirada","N/A",IF('Dados Gerais'!$F$10="Substituição","N/A",IF('Dados Gerais'!$F$9="sim","******",""))))</f>
      </c>
      <c r="F51" s="134">
        <f t="shared" si="1"/>
      </c>
      <c r="G51" s="134">
        <f t="shared" si="1"/>
      </c>
      <c r="H51" s="134">
        <f t="shared" si="1"/>
      </c>
      <c r="I51" s="140">
        <f t="shared" si="1"/>
      </c>
    </row>
    <row r="52" spans="2:9" ht="15">
      <c r="B52" s="139">
        <f t="shared" si="0"/>
      </c>
      <c r="C52" s="134">
        <f>IF('Dados Gerais'!$F$10="Apenas Instalação","N/A",IF('Dados Gerais'!$F$9="sim","******",""))</f>
      </c>
      <c r="D52" s="134">
        <f>IF('Dados Gerais'!$F$10="apenas retirada","N/A",IF('Dados Gerais'!$F$9="sim","******",""))</f>
      </c>
      <c r="E52" s="134">
        <f>IF('Dados Gerais'!$F$10="Apenas Instalação","",IF('Dados Gerais'!$F$10="Apenas Retirada","N/A",IF('Dados Gerais'!$F$10="Substituição","N/A",IF('Dados Gerais'!$F$9="sim","******",""))))</f>
      </c>
      <c r="F52" s="134">
        <f t="shared" si="1"/>
      </c>
      <c r="G52" s="134">
        <f t="shared" si="1"/>
      </c>
      <c r="H52" s="134">
        <f t="shared" si="1"/>
      </c>
      <c r="I52" s="140">
        <f t="shared" si="1"/>
      </c>
    </row>
    <row r="53" spans="2:9" ht="15">
      <c r="B53" s="139">
        <f t="shared" si="0"/>
      </c>
      <c r="C53" s="134">
        <f>IF('Dados Gerais'!$F$10="Apenas Instalação","N/A",IF('Dados Gerais'!$F$9="sim","******",""))</f>
      </c>
      <c r="D53" s="134">
        <f>IF('Dados Gerais'!$F$10="apenas retirada","N/A",IF('Dados Gerais'!$F$9="sim","******",""))</f>
      </c>
      <c r="E53" s="134">
        <f>IF('Dados Gerais'!$F$10="Apenas Instalação","",IF('Dados Gerais'!$F$10="Apenas Retirada","N/A",IF('Dados Gerais'!$F$10="Substituição","N/A",IF('Dados Gerais'!$F$9="sim","******",""))))</f>
      </c>
      <c r="F53" s="134">
        <f t="shared" si="1"/>
      </c>
      <c r="G53" s="134">
        <f t="shared" si="1"/>
      </c>
      <c r="H53" s="134">
        <f t="shared" si="1"/>
      </c>
      <c r="I53" s="140">
        <f t="shared" si="1"/>
      </c>
    </row>
    <row r="54" spans="2:9" ht="15">
      <c r="B54" s="139">
        <f t="shared" si="0"/>
      </c>
      <c r="C54" s="134">
        <f>IF('Dados Gerais'!$F$10="Apenas Instalação","N/A",IF('Dados Gerais'!$F$9="sim","******",""))</f>
      </c>
      <c r="D54" s="134">
        <f>IF('Dados Gerais'!$F$10="apenas retirada","N/A",IF('Dados Gerais'!$F$9="sim","******",""))</f>
      </c>
      <c r="E54" s="134">
        <f>IF('Dados Gerais'!$F$10="Apenas Instalação","",IF('Dados Gerais'!$F$10="Apenas Retirada","N/A",IF('Dados Gerais'!$F$10="Substituição","N/A",IF('Dados Gerais'!$F$9="sim","******",""))))</f>
      </c>
      <c r="F54" s="134">
        <f t="shared" si="1"/>
      </c>
      <c r="G54" s="134">
        <f t="shared" si="1"/>
      </c>
      <c r="H54" s="134">
        <f t="shared" si="1"/>
      </c>
      <c r="I54" s="140">
        <f t="shared" si="1"/>
      </c>
    </row>
    <row r="55" spans="2:9" ht="15">
      <c r="B55" s="139">
        <f t="shared" si="0"/>
      </c>
      <c r="C55" s="134">
        <f>IF('Dados Gerais'!$F$10="Apenas Instalação","N/A",IF('Dados Gerais'!$F$9="sim","******",""))</f>
      </c>
      <c r="D55" s="134">
        <f>IF('Dados Gerais'!$F$10="apenas retirada","N/A",IF('Dados Gerais'!$F$9="sim","******",""))</f>
      </c>
      <c r="E55" s="134">
        <f>IF('Dados Gerais'!$F$10="Apenas Instalação","",IF('Dados Gerais'!$F$10="Apenas Retirada","N/A",IF('Dados Gerais'!$F$10="Substituição","N/A",IF('Dados Gerais'!$F$9="sim","******",""))))</f>
      </c>
      <c r="F55" s="134">
        <f t="shared" si="1"/>
      </c>
      <c r="G55" s="134">
        <f t="shared" si="1"/>
      </c>
      <c r="H55" s="134">
        <f t="shared" si="1"/>
      </c>
      <c r="I55" s="140">
        <f t="shared" si="1"/>
      </c>
    </row>
    <row r="56" spans="2:9" ht="15">
      <c r="B56" s="139">
        <f t="shared" si="0"/>
      </c>
      <c r="C56" s="134">
        <f>IF('Dados Gerais'!$F$10="Apenas Instalação","N/A",IF('Dados Gerais'!$F$9="sim","******",""))</f>
      </c>
      <c r="D56" s="134">
        <f>IF('Dados Gerais'!$F$10="apenas retirada","N/A",IF('Dados Gerais'!$F$9="sim","******",""))</f>
      </c>
      <c r="E56" s="134">
        <f>IF('Dados Gerais'!$F$10="Apenas Instalação","",IF('Dados Gerais'!$F$10="Apenas Retirada","N/A",IF('Dados Gerais'!$F$10="Substituição","N/A",IF('Dados Gerais'!$F$9="sim","******",""))))</f>
      </c>
      <c r="F56" s="134">
        <f t="shared" si="1"/>
      </c>
      <c r="G56" s="134">
        <f t="shared" si="1"/>
      </c>
      <c r="H56" s="134">
        <f t="shared" si="1"/>
      </c>
      <c r="I56" s="140">
        <f t="shared" si="1"/>
      </c>
    </row>
    <row r="57" spans="2:9" ht="15">
      <c r="B57" s="139">
        <f t="shared" si="0"/>
      </c>
      <c r="C57" s="134">
        <f>IF('Dados Gerais'!$F$10="Apenas Instalação","N/A",IF('Dados Gerais'!$F$9="sim","******",""))</f>
      </c>
      <c r="D57" s="134">
        <f>IF('Dados Gerais'!$F$10="apenas retirada","N/A",IF('Dados Gerais'!$F$9="sim","******",""))</f>
      </c>
      <c r="E57" s="134">
        <f>IF('Dados Gerais'!$F$10="Apenas Instalação","",IF('Dados Gerais'!$F$10="Apenas Retirada","N/A",IF('Dados Gerais'!$F$10="Substituição","N/A",IF('Dados Gerais'!$F$9="sim","******",""))))</f>
      </c>
      <c r="F57" s="134">
        <f>IF($E$10="SIM","******","")</f>
      </c>
      <c r="G57" s="134">
        <f>IF($E$10="SIM","******","")</f>
      </c>
      <c r="H57" s="134">
        <f>IF($E$10="SIM","******","")</f>
      </c>
      <c r="I57" s="140">
        <f>IF($E$10="SIM","******","")</f>
      </c>
    </row>
    <row r="58" spans="2:9" ht="15">
      <c r="B58" s="139">
        <f t="shared" si="0"/>
      </c>
      <c r="C58" s="134">
        <f>IF('Dados Gerais'!$F$10="Apenas Instalação","N/A",IF('Dados Gerais'!$F$9="sim","******",""))</f>
      </c>
      <c r="D58" s="134">
        <f>IF('Dados Gerais'!$F$10="apenas retirada","N/A",IF('Dados Gerais'!$F$9="sim","******",""))</f>
      </c>
      <c r="E58" s="134">
        <f>IF('Dados Gerais'!$F$10="Apenas Instalação","",IF('Dados Gerais'!$F$10="Apenas Retirada","N/A",IF('Dados Gerais'!$F$10="Substituição","N/A",IF('Dados Gerais'!$F$9="sim","******",""))))</f>
      </c>
      <c r="F58" s="134">
        <f>IF($E$10="SIM","******","")</f>
      </c>
      <c r="G58" s="134">
        <f>IF($E$10="SIM","******","")</f>
      </c>
      <c r="H58" s="134">
        <f>IF($E$10="SIM","******","")</f>
      </c>
      <c r="I58" s="140">
        <f>IF($E$10="SIM","******","")</f>
      </c>
    </row>
    <row r="59" spans="2:9" ht="15">
      <c r="B59" s="139">
        <f t="shared" si="0"/>
      </c>
      <c r="C59" s="134">
        <f>IF('Dados Gerais'!$F$10="Apenas Instalação","N/A",IF('Dados Gerais'!$F$9="sim","******",""))</f>
      </c>
      <c r="D59" s="134">
        <f>IF('Dados Gerais'!$F$10="apenas retirada","N/A",IF('Dados Gerais'!$F$9="sim","******",""))</f>
      </c>
      <c r="E59" s="134">
        <f>IF('Dados Gerais'!$F$10="Apenas Instalação","",IF('Dados Gerais'!$F$10="Apenas Retirada","N/A",IF('Dados Gerais'!$F$10="Substituição","N/A",IF('Dados Gerais'!$F$9="sim","******",""))))</f>
      </c>
      <c r="F59" s="134">
        <f>IF($E$10="SIM","******","")</f>
      </c>
      <c r="G59" s="134">
        <f>IF($E$10="SIM","******","")</f>
      </c>
      <c r="H59" s="134">
        <f>IF($E$10="SIM","******","")</f>
      </c>
      <c r="I59" s="140">
        <f>IF($E$10="SIM","******","")</f>
      </c>
    </row>
    <row r="60" spans="2:9" ht="15">
      <c r="B60" s="139">
        <f t="shared" si="0"/>
      </c>
      <c r="C60" s="134">
        <f>IF('Dados Gerais'!$F$10="Apenas Instalação","N/A",IF('Dados Gerais'!$F$9="sim","******",""))</f>
      </c>
      <c r="D60" s="134">
        <f>IF('Dados Gerais'!$F$10="apenas retirada","N/A",IF('Dados Gerais'!$F$9="sim","******",""))</f>
      </c>
      <c r="E60" s="134">
        <f>IF('Dados Gerais'!$F$10="Apenas Instalação","",IF('Dados Gerais'!$F$10="Apenas Retirada","N/A",IF('Dados Gerais'!$F$10="Substituição","N/A",IF('Dados Gerais'!$F$9="sim","******",""))))</f>
      </c>
      <c r="F60" s="134">
        <f>IF($E$10="SIM","******","")</f>
      </c>
      <c r="G60" s="134">
        <f>IF($E$10="SIM","******","")</f>
      </c>
      <c r="H60" s="134">
        <f>IF($E$10="SIM","******","")</f>
      </c>
      <c r="I60" s="140">
        <f>IF($E$10="SIM","******","")</f>
      </c>
    </row>
    <row r="61" spans="2:9" ht="15">
      <c r="B61" s="139">
        <f t="shared" si="0"/>
      </c>
      <c r="C61" s="134">
        <f>IF('Dados Gerais'!$F$10="Apenas Instalação","N/A",IF('Dados Gerais'!$F$9="sim","******",""))</f>
      </c>
      <c r="D61" s="134">
        <f>IF('Dados Gerais'!$F$10="apenas retirada","N/A",IF('Dados Gerais'!$F$9="sim","******",""))</f>
      </c>
      <c r="E61" s="134">
        <f>IF('Dados Gerais'!$F$10="Apenas Instalação","",IF('Dados Gerais'!$F$10="Apenas Retirada","N/A",IF('Dados Gerais'!$F$10="Substituição","N/A",IF('Dados Gerais'!$F$9="sim","******",""))))</f>
      </c>
      <c r="F61" s="134">
        <f>IF($E$10="SIM","******","")</f>
      </c>
      <c r="G61" s="134">
        <f>IF($E$10="SIM","******","")</f>
      </c>
      <c r="H61" s="134">
        <f>IF($E$10="SIM","******","")</f>
      </c>
      <c r="I61" s="140">
        <f>IF($E$10="SIM","******","")</f>
      </c>
    </row>
    <row r="62" spans="2:9" ht="15">
      <c r="B62" s="139">
        <f t="shared" si="0"/>
      </c>
      <c r="C62" s="134">
        <f>IF('Dados Gerais'!$F$10="Apenas Instalação","N/A",IF('Dados Gerais'!$F$9="sim","******",""))</f>
      </c>
      <c r="D62" s="134">
        <f>IF('Dados Gerais'!$F$10="apenas retirada","N/A",IF('Dados Gerais'!$F$9="sim","******",""))</f>
      </c>
      <c r="E62" s="134">
        <f>IF('Dados Gerais'!$F$10="Apenas Instalação","",IF('Dados Gerais'!$F$10="Apenas Retirada","N/A",IF('Dados Gerais'!$F$10="Substituição","N/A",IF('Dados Gerais'!$F$9="sim","******",""))))</f>
      </c>
      <c r="F62" s="134">
        <f>IF($E$10="SIM","******","")</f>
      </c>
      <c r="G62" s="134">
        <f>IF($E$10="SIM","******","")</f>
      </c>
      <c r="H62" s="134">
        <f>IF($E$10="SIM","******","")</f>
      </c>
      <c r="I62" s="140">
        <f>IF($E$10="SIM","******","")</f>
      </c>
    </row>
    <row r="63" spans="2:9" ht="15">
      <c r="B63" s="139">
        <f t="shared" si="0"/>
      </c>
      <c r="C63" s="134">
        <f>IF('Dados Gerais'!$F$10="Apenas Instalação","N/A",IF('Dados Gerais'!$F$9="sim","******",""))</f>
      </c>
      <c r="D63" s="134">
        <f>IF('Dados Gerais'!$F$10="apenas retirada","N/A",IF('Dados Gerais'!$F$9="sim","******",""))</f>
      </c>
      <c r="E63" s="134">
        <f>IF('Dados Gerais'!$F$10="Apenas Instalação","",IF('Dados Gerais'!$F$10="Apenas Retirada","N/A",IF('Dados Gerais'!$F$10="Substituição","N/A",IF('Dados Gerais'!$F$9="sim","******",""))))</f>
      </c>
      <c r="F63" s="134">
        <f>IF($E$10="SIM","******","")</f>
      </c>
      <c r="G63" s="134">
        <f>IF($E$10="SIM","******","")</f>
      </c>
      <c r="H63" s="134">
        <f>IF($E$10="SIM","******","")</f>
      </c>
      <c r="I63" s="140">
        <f>IF($E$10="SIM","******","")</f>
      </c>
    </row>
    <row r="64" spans="2:9" ht="15">
      <c r="B64" s="139">
        <f t="shared" si="0"/>
      </c>
      <c r="C64" s="134">
        <f>IF('Dados Gerais'!$F$10="Apenas Instalação","N/A",IF('Dados Gerais'!$F$9="sim","******",""))</f>
      </c>
      <c r="D64" s="134">
        <f>IF('Dados Gerais'!$F$10="apenas retirada","N/A",IF('Dados Gerais'!$F$9="sim","******",""))</f>
      </c>
      <c r="E64" s="134">
        <f>IF('Dados Gerais'!$F$10="Apenas Instalação","",IF('Dados Gerais'!$F$10="Apenas Retirada","N/A",IF('Dados Gerais'!$F$10="Substituição","N/A",IF('Dados Gerais'!$F$9="sim","******",""))))</f>
      </c>
      <c r="F64" s="134">
        <f>IF($E$10="SIM","******","")</f>
      </c>
      <c r="G64" s="134">
        <f>IF($E$10="SIM","******","")</f>
      </c>
      <c r="H64" s="134">
        <f>IF($E$10="SIM","******","")</f>
      </c>
      <c r="I64" s="140">
        <f>IF($E$10="SIM","******","")</f>
      </c>
    </row>
    <row r="65" spans="2:9" ht="15">
      <c r="B65" s="139">
        <f t="shared" si="0"/>
      </c>
      <c r="C65" s="134">
        <f>IF('Dados Gerais'!$F$10="Apenas Instalação","N/A",IF('Dados Gerais'!$F$9="sim","******",""))</f>
      </c>
      <c r="D65" s="134">
        <f>IF('Dados Gerais'!$F$10="apenas retirada","N/A",IF('Dados Gerais'!$F$9="sim","******",""))</f>
      </c>
      <c r="E65" s="134">
        <f>IF('Dados Gerais'!$F$10="Apenas Instalação","",IF('Dados Gerais'!$F$10="Apenas Retirada","N/A",IF('Dados Gerais'!$F$10="Substituição","N/A",IF('Dados Gerais'!$F$9="sim","******",""))))</f>
      </c>
      <c r="F65" s="134">
        <f>IF($E$10="SIM","******","")</f>
      </c>
      <c r="G65" s="134">
        <f>IF($E$10="SIM","******","")</f>
      </c>
      <c r="H65" s="134">
        <f>IF($E$10="SIM","******","")</f>
      </c>
      <c r="I65" s="140">
        <f>IF($E$10="SIM","******","")</f>
      </c>
    </row>
    <row r="66" spans="2:9" ht="15">
      <c r="B66" s="139">
        <f t="shared" si="0"/>
      </c>
      <c r="C66" s="134">
        <f>IF('Dados Gerais'!$F$10="Apenas Instalação","N/A",IF('Dados Gerais'!$F$9="sim","******",""))</f>
      </c>
      <c r="D66" s="134">
        <f>IF('Dados Gerais'!$F$10="apenas retirada","N/A",IF('Dados Gerais'!$F$9="sim","******",""))</f>
      </c>
      <c r="E66" s="134">
        <f>IF('Dados Gerais'!$F$10="Apenas Instalação","",IF('Dados Gerais'!$F$10="Apenas Retirada","N/A",IF('Dados Gerais'!$F$10="Substituição","N/A",IF('Dados Gerais'!$F$9="sim","******",""))))</f>
      </c>
      <c r="F66" s="134">
        <f>IF($E$10="SIM","******","")</f>
      </c>
      <c r="G66" s="134">
        <f>IF($E$10="SIM","******","")</f>
      </c>
      <c r="H66" s="134">
        <f>IF($E$10="SIM","******","")</f>
      </c>
      <c r="I66" s="140">
        <f>IF($E$10="SIM","******","")</f>
      </c>
    </row>
    <row r="67" spans="2:9" ht="15">
      <c r="B67" s="139">
        <f t="shared" si="0"/>
      </c>
      <c r="C67" s="134">
        <f>IF('Dados Gerais'!$F$10="Apenas Instalação","N/A",IF('Dados Gerais'!$F$9="sim","******",""))</f>
      </c>
      <c r="D67" s="134">
        <f>IF('Dados Gerais'!$F$10="apenas retirada","N/A",IF('Dados Gerais'!$F$9="sim","******",""))</f>
      </c>
      <c r="E67" s="134">
        <f>IF('Dados Gerais'!$F$10="Apenas Instalação","",IF('Dados Gerais'!$F$10="Apenas Retirada","N/A",IF('Dados Gerais'!$F$10="Substituição","N/A",IF('Dados Gerais'!$F$9="sim","******",""))))</f>
      </c>
      <c r="F67" s="134">
        <f>IF($E$10="SIM","******","")</f>
      </c>
      <c r="G67" s="134">
        <f>IF($E$10="SIM","******","")</f>
      </c>
      <c r="H67" s="134">
        <f>IF($E$10="SIM","******","")</f>
      </c>
      <c r="I67" s="140">
        <f>IF($E$10="SIM","******","")</f>
      </c>
    </row>
    <row r="68" spans="2:9" ht="15">
      <c r="B68" s="139">
        <f t="shared" si="0"/>
      </c>
      <c r="C68" s="134">
        <f>IF('Dados Gerais'!$F$10="Apenas Instalação","N/A",IF('Dados Gerais'!$F$9="sim","******",""))</f>
      </c>
      <c r="D68" s="134">
        <f>IF('Dados Gerais'!$F$10="apenas retirada","N/A",IF('Dados Gerais'!$F$9="sim","******",""))</f>
      </c>
      <c r="E68" s="134">
        <f>IF('Dados Gerais'!$F$10="Apenas Instalação","",IF('Dados Gerais'!$F$10="Apenas Retirada","N/A",IF('Dados Gerais'!$F$10="Substituição","N/A",IF('Dados Gerais'!$F$9="sim","******",""))))</f>
      </c>
      <c r="F68" s="134">
        <f>IF($E$10="SIM","******","")</f>
      </c>
      <c r="G68" s="134">
        <f>IF($E$10="SIM","******","")</f>
      </c>
      <c r="H68" s="134">
        <f>IF($E$10="SIM","******","")</f>
      </c>
      <c r="I68" s="140">
        <f>IF($E$10="SIM","******","")</f>
      </c>
    </row>
    <row r="69" spans="2:9" ht="15">
      <c r="B69" s="139">
        <f t="shared" si="0"/>
      </c>
      <c r="C69" s="134">
        <f>IF('Dados Gerais'!$F$10="Apenas Instalação","N/A",IF('Dados Gerais'!$F$9="sim","******",""))</f>
      </c>
      <c r="D69" s="134">
        <f>IF('Dados Gerais'!$F$10="apenas retirada","N/A",IF('Dados Gerais'!$F$9="sim","******",""))</f>
      </c>
      <c r="E69" s="134">
        <f>IF('Dados Gerais'!$F$10="Apenas Instalação","",IF('Dados Gerais'!$F$10="Apenas Retirada","N/A",IF('Dados Gerais'!$F$10="Substituição","N/A",IF('Dados Gerais'!$F$9="sim","******",""))))</f>
      </c>
      <c r="F69" s="134">
        <f>IF($E$10="SIM","******","")</f>
      </c>
      <c r="G69" s="134">
        <f>IF($E$10="SIM","******","")</f>
      </c>
      <c r="H69" s="134">
        <f>IF($E$10="SIM","******","")</f>
      </c>
      <c r="I69" s="140">
        <f>IF($E$10="SIM","******","")</f>
      </c>
    </row>
    <row r="70" spans="2:9" ht="15">
      <c r="B70" s="139">
        <f t="shared" si="0"/>
      </c>
      <c r="C70" s="134">
        <f>IF('Dados Gerais'!$F$10="Apenas Instalação","N/A",IF('Dados Gerais'!$F$9="sim","******",""))</f>
      </c>
      <c r="D70" s="134">
        <f>IF('Dados Gerais'!$F$10="apenas retirada","N/A",IF('Dados Gerais'!$F$9="sim","******",""))</f>
      </c>
      <c r="E70" s="134">
        <f>IF('Dados Gerais'!$F$10="Apenas Instalação","",IF('Dados Gerais'!$F$10="Apenas Retirada","N/A",IF('Dados Gerais'!$F$10="Substituição","N/A",IF('Dados Gerais'!$F$9="sim","******",""))))</f>
      </c>
      <c r="F70" s="134">
        <f>IF($E$10="SIM","******","")</f>
      </c>
      <c r="G70" s="134">
        <f>IF($E$10="SIM","******","")</f>
      </c>
      <c r="H70" s="134">
        <f>IF($E$10="SIM","******","")</f>
      </c>
      <c r="I70" s="140">
        <f>IF($E$10="SIM","******","")</f>
      </c>
    </row>
    <row r="71" spans="2:9" ht="15">
      <c r="B71" s="139">
        <f t="shared" si="0"/>
      </c>
      <c r="C71" s="134">
        <f>IF('Dados Gerais'!$F$10="Apenas Instalação","N/A",IF('Dados Gerais'!$F$9="sim","******",""))</f>
      </c>
      <c r="D71" s="134">
        <f>IF('Dados Gerais'!$F$10="apenas retirada","N/A",IF('Dados Gerais'!$F$9="sim","******",""))</f>
      </c>
      <c r="E71" s="134">
        <f>IF('Dados Gerais'!$F$10="Apenas Instalação","",IF('Dados Gerais'!$F$10="Apenas Retirada","N/A",IF('Dados Gerais'!$F$10="Substituição","N/A",IF('Dados Gerais'!$F$9="sim","******",""))))</f>
      </c>
      <c r="F71" s="134">
        <f aca="true" t="shared" si="2" ref="F71:I101">IF($E$10="SIM","******","")</f>
      </c>
      <c r="G71" s="134">
        <f t="shared" si="2"/>
      </c>
      <c r="H71" s="134">
        <f t="shared" si="2"/>
      </c>
      <c r="I71" s="140">
        <f t="shared" si="2"/>
      </c>
    </row>
    <row r="72" spans="2:9" ht="15">
      <c r="B72" s="139">
        <f t="shared" si="0"/>
      </c>
      <c r="C72" s="134">
        <f>IF('Dados Gerais'!$F$10="Apenas Instalação","N/A",IF('Dados Gerais'!$F$9="sim","******",""))</f>
      </c>
      <c r="D72" s="134">
        <f>IF('Dados Gerais'!$F$10="apenas retirada","N/A",IF('Dados Gerais'!$F$9="sim","******",""))</f>
      </c>
      <c r="E72" s="134">
        <f>IF('Dados Gerais'!$F$10="Apenas Instalação","",IF('Dados Gerais'!$F$10="Apenas Retirada","N/A",IF('Dados Gerais'!$F$10="Substituição","N/A",IF('Dados Gerais'!$F$9="sim","******",""))))</f>
      </c>
      <c r="F72" s="134">
        <f t="shared" si="2"/>
      </c>
      <c r="G72" s="134">
        <f t="shared" si="2"/>
      </c>
      <c r="H72" s="134">
        <f t="shared" si="2"/>
      </c>
      <c r="I72" s="140">
        <f t="shared" si="2"/>
      </c>
    </row>
    <row r="73" spans="2:9" ht="15">
      <c r="B73" s="139">
        <f t="shared" si="0"/>
      </c>
      <c r="C73" s="134">
        <f>IF('Dados Gerais'!$F$10="Apenas Instalação","N/A",IF('Dados Gerais'!$F$9="sim","******",""))</f>
      </c>
      <c r="D73" s="134">
        <f>IF('Dados Gerais'!$F$10="apenas retirada","N/A",IF('Dados Gerais'!$F$9="sim","******",""))</f>
      </c>
      <c r="E73" s="134">
        <f>IF('Dados Gerais'!$F$10="Apenas Instalação","",IF('Dados Gerais'!$F$10="Apenas Retirada","N/A",IF('Dados Gerais'!$F$10="Substituição","N/A",IF('Dados Gerais'!$F$9="sim","******",""))))</f>
      </c>
      <c r="F73" s="134">
        <f t="shared" si="2"/>
      </c>
      <c r="G73" s="134">
        <f t="shared" si="2"/>
      </c>
      <c r="H73" s="134">
        <f t="shared" si="2"/>
      </c>
      <c r="I73" s="140">
        <f t="shared" si="2"/>
      </c>
    </row>
    <row r="74" spans="2:9" ht="15">
      <c r="B74" s="139">
        <f t="shared" si="0"/>
      </c>
      <c r="C74" s="134">
        <f>IF('Dados Gerais'!$F$10="Apenas Instalação","N/A",IF('Dados Gerais'!$F$9="sim","******",""))</f>
      </c>
      <c r="D74" s="134">
        <f>IF('Dados Gerais'!$F$10="apenas retirada","N/A",IF('Dados Gerais'!$F$9="sim","******",""))</f>
      </c>
      <c r="E74" s="134">
        <f>IF('Dados Gerais'!$F$10="Apenas Instalação","",IF('Dados Gerais'!$F$10="Apenas Retirada","N/A",IF('Dados Gerais'!$F$10="Substituição","N/A",IF('Dados Gerais'!$F$9="sim","******",""))))</f>
      </c>
      <c r="F74" s="134">
        <f t="shared" si="2"/>
      </c>
      <c r="G74" s="134">
        <f t="shared" si="2"/>
      </c>
      <c r="H74" s="134">
        <f t="shared" si="2"/>
      </c>
      <c r="I74" s="140">
        <f t="shared" si="2"/>
      </c>
    </row>
    <row r="75" spans="2:9" ht="15">
      <c r="B75" s="139">
        <f t="shared" si="0"/>
      </c>
      <c r="C75" s="134">
        <f>IF('Dados Gerais'!$F$10="Apenas Instalação","N/A",IF('Dados Gerais'!$F$9="sim","******",""))</f>
      </c>
      <c r="D75" s="134">
        <f>IF('Dados Gerais'!$F$10="apenas retirada","N/A",IF('Dados Gerais'!$F$9="sim","******",""))</f>
      </c>
      <c r="E75" s="134">
        <f>IF('Dados Gerais'!$F$10="Apenas Instalação","",IF('Dados Gerais'!$F$10="Apenas Retirada","N/A",IF('Dados Gerais'!$F$10="Substituição","N/A",IF('Dados Gerais'!$F$9="sim","******",""))))</f>
      </c>
      <c r="F75" s="134">
        <f t="shared" si="2"/>
      </c>
      <c r="G75" s="134">
        <f t="shared" si="2"/>
      </c>
      <c r="H75" s="134">
        <f t="shared" si="2"/>
      </c>
      <c r="I75" s="140">
        <f t="shared" si="2"/>
      </c>
    </row>
    <row r="76" spans="2:9" ht="15">
      <c r="B76" s="139">
        <f t="shared" si="0"/>
      </c>
      <c r="C76" s="134">
        <f>IF('Dados Gerais'!$F$10="Apenas Instalação","N/A",IF('Dados Gerais'!$F$9="sim","******",""))</f>
      </c>
      <c r="D76" s="134">
        <f>IF('Dados Gerais'!$F$10="apenas retirada","N/A",IF('Dados Gerais'!$F$9="sim","******",""))</f>
      </c>
      <c r="E76" s="134">
        <f>IF('Dados Gerais'!$F$10="Apenas Instalação","",IF('Dados Gerais'!$F$10="Apenas Retirada","N/A",IF('Dados Gerais'!$F$10="Substituição","N/A",IF('Dados Gerais'!$F$9="sim","******",""))))</f>
      </c>
      <c r="F76" s="134">
        <f t="shared" si="2"/>
      </c>
      <c r="G76" s="134">
        <f t="shared" si="2"/>
      </c>
      <c r="H76" s="134">
        <f t="shared" si="2"/>
      </c>
      <c r="I76" s="140">
        <f t="shared" si="2"/>
      </c>
    </row>
    <row r="77" spans="2:9" ht="15">
      <c r="B77" s="139">
        <f t="shared" si="0"/>
      </c>
      <c r="C77" s="134">
        <f>IF('Dados Gerais'!$F$10="Apenas Instalação","N/A",IF('Dados Gerais'!$F$9="sim","******",""))</f>
      </c>
      <c r="D77" s="134">
        <f>IF('Dados Gerais'!$F$10="apenas retirada","N/A",IF('Dados Gerais'!$F$9="sim","******",""))</f>
      </c>
      <c r="E77" s="134">
        <f>IF('Dados Gerais'!$F$10="Apenas Instalação","",IF('Dados Gerais'!$F$10="Apenas Retirada","N/A",IF('Dados Gerais'!$F$10="Substituição","N/A",IF('Dados Gerais'!$F$9="sim","******",""))))</f>
      </c>
      <c r="F77" s="134">
        <f t="shared" si="2"/>
      </c>
      <c r="G77" s="134">
        <f t="shared" si="2"/>
      </c>
      <c r="H77" s="134">
        <f t="shared" si="2"/>
      </c>
      <c r="I77" s="140">
        <f t="shared" si="2"/>
      </c>
    </row>
    <row r="78" spans="2:9" ht="15">
      <c r="B78" s="139">
        <f t="shared" si="0"/>
      </c>
      <c r="C78" s="134">
        <f>IF('Dados Gerais'!$F$10="Apenas Instalação","N/A",IF('Dados Gerais'!$F$9="sim","******",""))</f>
      </c>
      <c r="D78" s="134">
        <f>IF('Dados Gerais'!$F$10="apenas retirada","N/A",IF('Dados Gerais'!$F$9="sim","******",""))</f>
      </c>
      <c r="E78" s="134">
        <f>IF('Dados Gerais'!$F$10="Apenas Instalação","",IF('Dados Gerais'!$F$10="Apenas Retirada","N/A",IF('Dados Gerais'!$F$10="Substituição","N/A",IF('Dados Gerais'!$F$9="sim","******",""))))</f>
      </c>
      <c r="F78" s="134">
        <f t="shared" si="2"/>
      </c>
      <c r="G78" s="134">
        <f t="shared" si="2"/>
      </c>
      <c r="H78" s="134">
        <f t="shared" si="2"/>
      </c>
      <c r="I78" s="140">
        <f t="shared" si="2"/>
      </c>
    </row>
    <row r="79" spans="2:9" ht="15">
      <c r="B79" s="139">
        <f t="shared" si="0"/>
      </c>
      <c r="C79" s="134">
        <f>IF('Dados Gerais'!$F$10="Apenas Instalação","N/A",IF('Dados Gerais'!$F$9="sim","******",""))</f>
      </c>
      <c r="D79" s="134">
        <f>IF('Dados Gerais'!$F$10="apenas retirada","N/A",IF('Dados Gerais'!$F$9="sim","******",""))</f>
      </c>
      <c r="E79" s="134">
        <f>IF('Dados Gerais'!$F$10="Apenas Instalação","",IF('Dados Gerais'!$F$10="Apenas Retirada","N/A",IF('Dados Gerais'!$F$10="Substituição","N/A",IF('Dados Gerais'!$F$9="sim","******",""))))</f>
      </c>
      <c r="F79" s="134">
        <f t="shared" si="2"/>
      </c>
      <c r="G79" s="134">
        <f t="shared" si="2"/>
      </c>
      <c r="H79" s="134">
        <f t="shared" si="2"/>
      </c>
      <c r="I79" s="140">
        <f t="shared" si="2"/>
      </c>
    </row>
    <row r="80" spans="2:9" ht="15">
      <c r="B80" s="139">
        <f t="shared" si="0"/>
      </c>
      <c r="C80" s="134">
        <f>IF('Dados Gerais'!$F$10="Apenas Instalação","N/A",IF('Dados Gerais'!$F$9="sim","******",""))</f>
      </c>
      <c r="D80" s="134">
        <f>IF('Dados Gerais'!$F$10="apenas retirada","N/A",IF('Dados Gerais'!$F$9="sim","******",""))</f>
      </c>
      <c r="E80" s="134">
        <f>IF('Dados Gerais'!$F$10="Apenas Instalação","",IF('Dados Gerais'!$F$10="Apenas Retirada","N/A",IF('Dados Gerais'!$F$10="Substituição","N/A",IF('Dados Gerais'!$F$9="sim","******",""))))</f>
      </c>
      <c r="F80" s="134">
        <f t="shared" si="2"/>
      </c>
      <c r="G80" s="134">
        <f t="shared" si="2"/>
      </c>
      <c r="H80" s="134">
        <f t="shared" si="2"/>
      </c>
      <c r="I80" s="140">
        <f t="shared" si="2"/>
      </c>
    </row>
    <row r="81" spans="2:9" ht="15">
      <c r="B81" s="139">
        <f t="shared" si="0"/>
      </c>
      <c r="C81" s="134">
        <f>IF('Dados Gerais'!$F$10="Apenas Instalação","N/A",IF('Dados Gerais'!$F$9="sim","******",""))</f>
      </c>
      <c r="D81" s="134">
        <f>IF('Dados Gerais'!$F$10="apenas retirada","N/A",IF('Dados Gerais'!$F$9="sim","******",""))</f>
      </c>
      <c r="E81" s="134">
        <f>IF('Dados Gerais'!$F$10="Apenas Instalação","",IF('Dados Gerais'!$F$10="Apenas Retirada","N/A",IF('Dados Gerais'!$F$10="Substituição","N/A",IF('Dados Gerais'!$F$9="sim","******",""))))</f>
      </c>
      <c r="F81" s="134">
        <f t="shared" si="2"/>
      </c>
      <c r="G81" s="134">
        <f t="shared" si="2"/>
      </c>
      <c r="H81" s="134">
        <f t="shared" si="2"/>
      </c>
      <c r="I81" s="140">
        <f t="shared" si="2"/>
      </c>
    </row>
    <row r="82" spans="2:9" ht="15">
      <c r="B82" s="139">
        <f t="shared" si="0"/>
      </c>
      <c r="C82" s="134">
        <f>IF('Dados Gerais'!$F$10="Apenas Instalação","N/A",IF('Dados Gerais'!$F$9="sim","******",""))</f>
      </c>
      <c r="D82" s="134">
        <f>IF('Dados Gerais'!$F$10="apenas retirada","N/A",IF('Dados Gerais'!$F$9="sim","******",""))</f>
      </c>
      <c r="E82" s="134">
        <f>IF('Dados Gerais'!$F$10="Apenas Instalação","",IF('Dados Gerais'!$F$10="Apenas Retirada","N/A",IF('Dados Gerais'!$F$10="Substituição","N/A",IF('Dados Gerais'!$F$9="sim","******",""))))</f>
      </c>
      <c r="F82" s="134">
        <f t="shared" si="2"/>
      </c>
      <c r="G82" s="134">
        <f t="shared" si="2"/>
      </c>
      <c r="H82" s="134">
        <f t="shared" si="2"/>
      </c>
      <c r="I82" s="140">
        <f t="shared" si="2"/>
      </c>
    </row>
    <row r="83" spans="2:9" ht="15">
      <c r="B83" s="139">
        <f t="shared" si="0"/>
      </c>
      <c r="C83" s="134">
        <f>IF('Dados Gerais'!$F$10="Apenas Instalação","N/A",IF('Dados Gerais'!$F$9="sim","******",""))</f>
      </c>
      <c r="D83" s="134">
        <f>IF('Dados Gerais'!$F$10="apenas retirada","N/A",IF('Dados Gerais'!$F$9="sim","******",""))</f>
      </c>
      <c r="E83" s="134">
        <f>IF('Dados Gerais'!$F$10="Apenas Instalação","",IF('Dados Gerais'!$F$10="Apenas Retirada","N/A",IF('Dados Gerais'!$F$10="Substituição","N/A",IF('Dados Gerais'!$F$9="sim","******",""))))</f>
      </c>
      <c r="F83" s="134">
        <f t="shared" si="2"/>
      </c>
      <c r="G83" s="134">
        <f t="shared" si="2"/>
      </c>
      <c r="H83" s="134">
        <f t="shared" si="2"/>
      </c>
      <c r="I83" s="140">
        <f t="shared" si="2"/>
      </c>
    </row>
    <row r="84" spans="2:9" ht="15">
      <c r="B84" s="139">
        <f t="shared" si="0"/>
      </c>
      <c r="C84" s="134">
        <f>IF('Dados Gerais'!$F$10="Apenas Instalação","N/A",IF('Dados Gerais'!$F$9="sim","******",""))</f>
      </c>
      <c r="D84" s="134">
        <f>IF('Dados Gerais'!$F$10="apenas retirada","N/A",IF('Dados Gerais'!$F$9="sim","******",""))</f>
      </c>
      <c r="E84" s="134">
        <f>IF('Dados Gerais'!$F$10="Apenas Instalação","",IF('Dados Gerais'!$F$10="Apenas Retirada","N/A",IF('Dados Gerais'!$F$10="Substituição","N/A",IF('Dados Gerais'!$F$9="sim","******",""))))</f>
      </c>
      <c r="F84" s="134">
        <f t="shared" si="2"/>
      </c>
      <c r="G84" s="134">
        <f t="shared" si="2"/>
      </c>
      <c r="H84" s="134">
        <f t="shared" si="2"/>
      </c>
      <c r="I84" s="140">
        <f t="shared" si="2"/>
      </c>
    </row>
    <row r="85" spans="2:9" ht="15">
      <c r="B85" s="139">
        <f t="shared" si="0"/>
      </c>
      <c r="C85" s="134">
        <f>IF('Dados Gerais'!$F$10="Apenas Instalação","N/A",IF('Dados Gerais'!$F$9="sim","******",""))</f>
      </c>
      <c r="D85" s="134">
        <f>IF('Dados Gerais'!$F$10="apenas retirada","N/A",IF('Dados Gerais'!$F$9="sim","******",""))</f>
      </c>
      <c r="E85" s="134">
        <f>IF('Dados Gerais'!$F$10="Apenas Instalação","",IF('Dados Gerais'!$F$10="Apenas Retirada","N/A",IF('Dados Gerais'!$F$10="Substituição","N/A",IF('Dados Gerais'!$F$9="sim","******",""))))</f>
      </c>
      <c r="F85" s="134">
        <f t="shared" si="2"/>
      </c>
      <c r="G85" s="134">
        <f t="shared" si="2"/>
      </c>
      <c r="H85" s="134">
        <f t="shared" si="2"/>
      </c>
      <c r="I85" s="140">
        <f t="shared" si="2"/>
      </c>
    </row>
    <row r="86" spans="2:9" ht="15">
      <c r="B86" s="139">
        <f t="shared" si="0"/>
      </c>
      <c r="C86" s="134">
        <f>IF('Dados Gerais'!$F$10="Apenas Instalação","N/A",IF('Dados Gerais'!$F$9="sim","******",""))</f>
      </c>
      <c r="D86" s="134">
        <f>IF('Dados Gerais'!$F$10="apenas retirada","N/A",IF('Dados Gerais'!$F$9="sim","******",""))</f>
      </c>
      <c r="E86" s="134">
        <f>IF('Dados Gerais'!$F$10="Apenas Instalação","",IF('Dados Gerais'!$F$10="Apenas Retirada","N/A",IF('Dados Gerais'!$F$10="Substituição","N/A",IF('Dados Gerais'!$F$9="sim","******",""))))</f>
      </c>
      <c r="F86" s="134">
        <f t="shared" si="2"/>
      </c>
      <c r="G86" s="134">
        <f t="shared" si="2"/>
      </c>
      <c r="H86" s="134">
        <f t="shared" si="2"/>
      </c>
      <c r="I86" s="140">
        <f t="shared" si="2"/>
      </c>
    </row>
    <row r="87" spans="2:9" ht="15">
      <c r="B87" s="139">
        <f t="shared" si="0"/>
      </c>
      <c r="C87" s="134">
        <f>IF('Dados Gerais'!$F$10="Apenas Instalação","N/A",IF('Dados Gerais'!$F$9="sim","******",""))</f>
      </c>
      <c r="D87" s="134">
        <f>IF('Dados Gerais'!$F$10="apenas retirada","N/A",IF('Dados Gerais'!$F$9="sim","******",""))</f>
      </c>
      <c r="E87" s="134">
        <f>IF('Dados Gerais'!$F$10="Apenas Instalação","",IF('Dados Gerais'!$F$10="Apenas Retirada","N/A",IF('Dados Gerais'!$F$10="Substituição","N/A",IF('Dados Gerais'!$F$9="sim","******",""))))</f>
      </c>
      <c r="F87" s="134">
        <f t="shared" si="2"/>
      </c>
      <c r="G87" s="134">
        <f t="shared" si="2"/>
      </c>
      <c r="H87" s="134">
        <f t="shared" si="2"/>
      </c>
      <c r="I87" s="140">
        <f t="shared" si="2"/>
      </c>
    </row>
    <row r="88" spans="2:9" ht="15">
      <c r="B88" s="139">
        <f t="shared" si="0"/>
      </c>
      <c r="C88" s="134">
        <f>IF('Dados Gerais'!$F$10="Apenas Instalação","N/A",IF('Dados Gerais'!$F$9="sim","******",""))</f>
      </c>
      <c r="D88" s="134">
        <f>IF('Dados Gerais'!$F$10="apenas retirada","N/A",IF('Dados Gerais'!$F$9="sim","******",""))</f>
      </c>
      <c r="E88" s="134">
        <f>IF('Dados Gerais'!$F$10="Apenas Instalação","",IF('Dados Gerais'!$F$10="Apenas Retirada","N/A",IF('Dados Gerais'!$F$10="Substituição","N/A",IF('Dados Gerais'!$F$9="sim","******",""))))</f>
      </c>
      <c r="F88" s="134">
        <f t="shared" si="2"/>
      </c>
      <c r="G88" s="134">
        <f t="shared" si="2"/>
      </c>
      <c r="H88" s="134">
        <f t="shared" si="2"/>
      </c>
      <c r="I88" s="140">
        <f t="shared" si="2"/>
      </c>
    </row>
    <row r="89" spans="2:9" ht="15">
      <c r="B89" s="139">
        <f t="shared" si="0"/>
      </c>
      <c r="C89" s="134">
        <f>IF('Dados Gerais'!$F$10="Apenas Instalação","N/A",IF('Dados Gerais'!$F$9="sim","******",""))</f>
      </c>
      <c r="D89" s="134">
        <f>IF('Dados Gerais'!$F$10="apenas retirada","N/A",IF('Dados Gerais'!$F$9="sim","******",""))</f>
      </c>
      <c r="E89" s="134">
        <f>IF('Dados Gerais'!$F$10="Apenas Instalação","",IF('Dados Gerais'!$F$10="Apenas Retirada","N/A",IF('Dados Gerais'!$F$10="Substituição","N/A",IF('Dados Gerais'!$F$9="sim","******",""))))</f>
      </c>
      <c r="F89" s="134">
        <f t="shared" si="2"/>
      </c>
      <c r="G89" s="134">
        <f t="shared" si="2"/>
      </c>
      <c r="H89" s="134">
        <f t="shared" si="2"/>
      </c>
      <c r="I89" s="140">
        <f t="shared" si="2"/>
      </c>
    </row>
    <row r="90" spans="2:9" ht="15">
      <c r="B90" s="139">
        <f t="shared" si="0"/>
      </c>
      <c r="C90" s="134">
        <f>IF('Dados Gerais'!$F$10="Apenas Instalação","N/A",IF('Dados Gerais'!$F$9="sim","******",""))</f>
      </c>
      <c r="D90" s="134">
        <f>IF('Dados Gerais'!$F$10="apenas retirada","N/A",IF('Dados Gerais'!$F$9="sim","******",""))</f>
      </c>
      <c r="E90" s="134">
        <f>IF('Dados Gerais'!$F$10="Apenas Instalação","",IF('Dados Gerais'!$F$10="Apenas Retirada","N/A",IF('Dados Gerais'!$F$10="Substituição","N/A",IF('Dados Gerais'!$F$9="sim","******",""))))</f>
      </c>
      <c r="F90" s="134">
        <f t="shared" si="2"/>
      </c>
      <c r="G90" s="134">
        <f t="shared" si="2"/>
      </c>
      <c r="H90" s="134">
        <f t="shared" si="2"/>
      </c>
      <c r="I90" s="140">
        <f t="shared" si="2"/>
      </c>
    </row>
    <row r="91" spans="2:9" ht="15">
      <c r="B91" s="139">
        <f t="shared" si="0"/>
      </c>
      <c r="C91" s="134">
        <f>IF('Dados Gerais'!$F$10="Apenas Instalação","N/A",IF('Dados Gerais'!$F$9="sim","******",""))</f>
      </c>
      <c r="D91" s="134">
        <f>IF('Dados Gerais'!$F$10="apenas retirada","N/A",IF('Dados Gerais'!$F$9="sim","******",""))</f>
      </c>
      <c r="E91" s="134">
        <f>IF('Dados Gerais'!$F$10="Apenas Instalação","",IF('Dados Gerais'!$F$10="Apenas Retirada","N/A",IF('Dados Gerais'!$F$10="Substituição","N/A",IF('Dados Gerais'!$F$9="sim","******",""))))</f>
      </c>
      <c r="F91" s="134">
        <f t="shared" si="2"/>
      </c>
      <c r="G91" s="134">
        <f t="shared" si="2"/>
      </c>
      <c r="H91" s="134">
        <f t="shared" si="2"/>
      </c>
      <c r="I91" s="140">
        <f t="shared" si="2"/>
      </c>
    </row>
    <row r="92" spans="2:9" ht="15">
      <c r="B92" s="139">
        <f t="shared" si="0"/>
      </c>
      <c r="C92" s="134">
        <f>IF('Dados Gerais'!$F$10="Apenas Instalação","N/A",IF('Dados Gerais'!$F$9="sim","******",""))</f>
      </c>
      <c r="D92" s="134">
        <f>IF('Dados Gerais'!$F$10="apenas retirada","N/A",IF('Dados Gerais'!$F$9="sim","******",""))</f>
      </c>
      <c r="E92" s="134">
        <f>IF('Dados Gerais'!$F$10="Apenas Instalação","",IF('Dados Gerais'!$F$10="Apenas Retirada","N/A",IF('Dados Gerais'!$F$10="Substituição","N/A",IF('Dados Gerais'!$F$9="sim","******",""))))</f>
      </c>
      <c r="F92" s="134">
        <f t="shared" si="2"/>
      </c>
      <c r="G92" s="134">
        <f t="shared" si="2"/>
      </c>
      <c r="H92" s="134">
        <f t="shared" si="2"/>
      </c>
      <c r="I92" s="140">
        <f t="shared" si="2"/>
      </c>
    </row>
    <row r="93" spans="2:9" ht="15">
      <c r="B93" s="139">
        <f t="shared" si="0"/>
      </c>
      <c r="C93" s="134">
        <f>IF('Dados Gerais'!$F$10="Apenas Instalação","N/A",IF('Dados Gerais'!$F$9="sim","******",""))</f>
      </c>
      <c r="D93" s="134">
        <f>IF('Dados Gerais'!$F$10="apenas retirada","N/A",IF('Dados Gerais'!$F$9="sim","******",""))</f>
      </c>
      <c r="E93" s="134">
        <f>IF('Dados Gerais'!$F$10="Apenas Instalação","",IF('Dados Gerais'!$F$10="Apenas Retirada","N/A",IF('Dados Gerais'!$F$10="Substituição","N/A",IF('Dados Gerais'!$F$9="sim","******",""))))</f>
      </c>
      <c r="F93" s="134">
        <f t="shared" si="2"/>
      </c>
      <c r="G93" s="134">
        <f t="shared" si="2"/>
      </c>
      <c r="H93" s="134">
        <f t="shared" si="2"/>
      </c>
      <c r="I93" s="140">
        <f t="shared" si="2"/>
      </c>
    </row>
    <row r="94" spans="2:9" ht="15">
      <c r="B94" s="139">
        <f t="shared" si="0"/>
      </c>
      <c r="C94" s="134">
        <f>IF('Dados Gerais'!$F$10="Apenas Instalação","N/A",IF('Dados Gerais'!$F$9="sim","******",""))</f>
      </c>
      <c r="D94" s="134">
        <f>IF('Dados Gerais'!$F$10="apenas retirada","N/A",IF('Dados Gerais'!$F$9="sim","******",""))</f>
      </c>
      <c r="E94" s="134">
        <f>IF('Dados Gerais'!$F$10="Apenas Instalação","",IF('Dados Gerais'!$F$10="Apenas Retirada","N/A",IF('Dados Gerais'!$F$10="Substituição","N/A",IF('Dados Gerais'!$F$9="sim","******",""))))</f>
      </c>
      <c r="F94" s="134">
        <f t="shared" si="2"/>
      </c>
      <c r="G94" s="134">
        <f t="shared" si="2"/>
      </c>
      <c r="H94" s="134">
        <f t="shared" si="2"/>
      </c>
      <c r="I94" s="140">
        <f t="shared" si="2"/>
      </c>
    </row>
    <row r="95" spans="2:9" ht="15">
      <c r="B95" s="139">
        <f t="shared" si="0"/>
      </c>
      <c r="C95" s="134">
        <f>IF('Dados Gerais'!$F$10="Apenas Instalação","N/A",IF('Dados Gerais'!$F$9="sim","******",""))</f>
      </c>
      <c r="D95" s="134">
        <f>IF('Dados Gerais'!$F$10="apenas retirada","N/A",IF('Dados Gerais'!$F$9="sim","******",""))</f>
      </c>
      <c r="E95" s="134">
        <f>IF('Dados Gerais'!$F$10="Apenas Instalação","",IF('Dados Gerais'!$F$10="Apenas Retirada","N/A",IF('Dados Gerais'!$F$10="Substituição","N/A",IF('Dados Gerais'!$F$9="sim","******",""))))</f>
      </c>
      <c r="F95" s="134">
        <f t="shared" si="2"/>
      </c>
      <c r="G95" s="134">
        <f t="shared" si="2"/>
      </c>
      <c r="H95" s="134">
        <f t="shared" si="2"/>
      </c>
      <c r="I95" s="140">
        <f t="shared" si="2"/>
      </c>
    </row>
    <row r="96" spans="2:9" ht="15">
      <c r="B96" s="139">
        <f t="shared" si="0"/>
      </c>
      <c r="C96" s="134">
        <f>IF('Dados Gerais'!$F$10="Apenas Instalação","N/A",IF('Dados Gerais'!$F$9="sim","******",""))</f>
      </c>
      <c r="D96" s="134">
        <f>IF('Dados Gerais'!$F$10="apenas retirada","N/A",IF('Dados Gerais'!$F$9="sim","******",""))</f>
      </c>
      <c r="E96" s="134">
        <f>IF('Dados Gerais'!$F$10="Apenas Instalação","",IF('Dados Gerais'!$F$10="Apenas Retirada","N/A",IF('Dados Gerais'!$F$10="Substituição","N/A",IF('Dados Gerais'!$F$9="sim","******",""))))</f>
      </c>
      <c r="F96" s="134">
        <f t="shared" si="2"/>
      </c>
      <c r="G96" s="134">
        <f t="shared" si="2"/>
      </c>
      <c r="H96" s="134">
        <f t="shared" si="2"/>
      </c>
      <c r="I96" s="140">
        <f t="shared" si="2"/>
      </c>
    </row>
    <row r="97" spans="2:9" ht="15">
      <c r="B97" s="139">
        <f t="shared" si="0"/>
      </c>
      <c r="C97" s="134">
        <f>IF('Dados Gerais'!$F$10="Apenas Instalação","N/A",IF('Dados Gerais'!$F$9="sim","******",""))</f>
      </c>
      <c r="D97" s="134">
        <f>IF('Dados Gerais'!$F$10="apenas retirada","N/A",IF('Dados Gerais'!$F$9="sim","******",""))</f>
      </c>
      <c r="E97" s="134">
        <f>IF('Dados Gerais'!$F$10="Apenas Instalação","",IF('Dados Gerais'!$F$10="Apenas Retirada","N/A",IF('Dados Gerais'!$F$10="Substituição","N/A",IF('Dados Gerais'!$F$9="sim","******",""))))</f>
      </c>
      <c r="F97" s="134">
        <f t="shared" si="2"/>
      </c>
      <c r="G97" s="134">
        <f t="shared" si="2"/>
      </c>
      <c r="H97" s="134">
        <f t="shared" si="2"/>
      </c>
      <c r="I97" s="140">
        <f t="shared" si="2"/>
      </c>
    </row>
    <row r="98" spans="2:9" ht="15">
      <c r="B98" s="139">
        <f t="shared" si="0"/>
      </c>
      <c r="C98" s="134">
        <f>IF('Dados Gerais'!$F$10="Apenas Instalação","N/A",IF('Dados Gerais'!$F$9="sim","******",""))</f>
      </c>
      <c r="D98" s="134">
        <f>IF('Dados Gerais'!$F$10="apenas retirada","N/A",IF('Dados Gerais'!$F$9="sim","******",""))</f>
      </c>
      <c r="E98" s="134">
        <f>IF('Dados Gerais'!$F$10="Apenas Instalação","",IF('Dados Gerais'!$F$10="Apenas Retirada","N/A",IF('Dados Gerais'!$F$10="Substituição","N/A",IF('Dados Gerais'!$F$9="sim","******",""))))</f>
      </c>
      <c r="F98" s="134">
        <f t="shared" si="2"/>
      </c>
      <c r="G98" s="134">
        <f t="shared" si="2"/>
      </c>
      <c r="H98" s="134">
        <f t="shared" si="2"/>
      </c>
      <c r="I98" s="140">
        <f t="shared" si="2"/>
      </c>
    </row>
    <row r="99" spans="2:9" ht="15">
      <c r="B99" s="139">
        <f t="shared" si="0"/>
      </c>
      <c r="C99" s="134">
        <f>IF('Dados Gerais'!$F$10="Apenas Instalação","N/A",IF('Dados Gerais'!$F$9="sim","******",""))</f>
      </c>
      <c r="D99" s="134">
        <f>IF('Dados Gerais'!$F$10="apenas retirada","N/A",IF('Dados Gerais'!$F$9="sim","******",""))</f>
      </c>
      <c r="E99" s="134">
        <f>IF('Dados Gerais'!$F$10="Apenas Instalação","",IF('Dados Gerais'!$F$10="Apenas Retirada","N/A",IF('Dados Gerais'!$F$10="Substituição","N/A",IF('Dados Gerais'!$F$9="sim","******",""))))</f>
      </c>
      <c r="F99" s="134">
        <f t="shared" si="2"/>
      </c>
      <c r="G99" s="134">
        <f t="shared" si="2"/>
      </c>
      <c r="H99" s="134">
        <f t="shared" si="2"/>
      </c>
      <c r="I99" s="140">
        <f t="shared" si="2"/>
      </c>
    </row>
    <row r="100" spans="2:9" ht="15">
      <c r="B100" s="139">
        <f t="shared" si="0"/>
      </c>
      <c r="C100" s="134">
        <f>IF('Dados Gerais'!$F$10="Apenas Instalação","N/A",IF('Dados Gerais'!$F$9="sim","******",""))</f>
      </c>
      <c r="D100" s="134">
        <f>IF('Dados Gerais'!$F$10="apenas retirada","N/A",IF('Dados Gerais'!$F$9="sim","******",""))</f>
      </c>
      <c r="E100" s="134">
        <f>IF('Dados Gerais'!$F$10="Apenas Instalação","",IF('Dados Gerais'!$F$10="Apenas Retirada","N/A",IF('Dados Gerais'!$F$10="Substituição","N/A",IF('Dados Gerais'!$F$9="sim","******",""))))</f>
      </c>
      <c r="F100" s="134">
        <f t="shared" si="2"/>
      </c>
      <c r="G100" s="134">
        <f t="shared" si="2"/>
      </c>
      <c r="H100" s="134">
        <f t="shared" si="2"/>
      </c>
      <c r="I100" s="140">
        <f t="shared" si="2"/>
      </c>
    </row>
    <row r="101" spans="2:9" ht="15">
      <c r="B101" s="139">
        <f t="shared" si="0"/>
      </c>
      <c r="C101" s="134">
        <f>IF('Dados Gerais'!$F$10="Apenas Instalação","N/A",IF('Dados Gerais'!$F$9="sim","******",""))</f>
      </c>
      <c r="D101" s="134">
        <f>IF('Dados Gerais'!$F$10="apenas retirada","N/A",IF('Dados Gerais'!$F$9="sim","******",""))</f>
      </c>
      <c r="E101" s="134">
        <f>IF('Dados Gerais'!$F$10="Apenas Instalação","",IF('Dados Gerais'!$F$10="Apenas Retirada","N/A",IF('Dados Gerais'!$F$10="Substituição","N/A",IF('Dados Gerais'!$F$9="sim","******",""))))</f>
      </c>
      <c r="F101" s="134">
        <f t="shared" si="2"/>
      </c>
      <c r="G101" s="134">
        <f t="shared" si="2"/>
      </c>
      <c r="H101" s="134">
        <f t="shared" si="2"/>
      </c>
      <c r="I101" s="140">
        <f t="shared" si="2"/>
      </c>
    </row>
    <row r="102" spans="2:9" ht="15">
      <c r="B102" s="139">
        <f t="shared" si="0"/>
      </c>
      <c r="C102" s="134">
        <f>IF('Dados Gerais'!$F$10="Apenas Instalação","N/A",IF('Dados Gerais'!$F$9="sim","******",""))</f>
      </c>
      <c r="D102" s="134">
        <f>IF('Dados Gerais'!$F$10="apenas retirada","N/A",IF('Dados Gerais'!$F$9="sim","******",""))</f>
      </c>
      <c r="E102" s="134">
        <f>IF('Dados Gerais'!$F$10="Apenas Instalação","",IF('Dados Gerais'!$F$10="Apenas Retirada","N/A",IF('Dados Gerais'!$F$10="Substituição","N/A",IF('Dados Gerais'!$F$9="sim","******",""))))</f>
      </c>
      <c r="F102" s="134">
        <f>IF($E$10="SIM","******","")</f>
      </c>
      <c r="G102" s="134">
        <f>IF($E$10="SIM","******","")</f>
      </c>
      <c r="H102" s="134">
        <f>IF($E$10="SIM","******","")</f>
      </c>
      <c r="I102" s="140">
        <f>IF($E$10="SIM","******","")</f>
      </c>
    </row>
    <row r="103" spans="2:9" ht="15">
      <c r="B103" s="139">
        <f t="shared" si="0"/>
      </c>
      <c r="C103" s="134">
        <f>IF('Dados Gerais'!$F$10="Apenas Instalação","N/A",IF('Dados Gerais'!$F$9="sim","******",""))</f>
      </c>
      <c r="D103" s="134">
        <f>IF('Dados Gerais'!$F$10="apenas retirada","N/A",IF('Dados Gerais'!$F$9="sim","******",""))</f>
      </c>
      <c r="E103" s="134">
        <f>IF('Dados Gerais'!$F$10="Apenas Instalação","",IF('Dados Gerais'!$F$10="Apenas Retirada","N/A",IF('Dados Gerais'!$F$10="Substituição","N/A",IF('Dados Gerais'!$F$9="sim","******",""))))</f>
      </c>
      <c r="F103" s="134">
        <f>IF($E$10="SIM","******","")</f>
      </c>
      <c r="G103" s="134">
        <f>IF($E$10="SIM","******","")</f>
      </c>
      <c r="H103" s="134">
        <f>IF($E$10="SIM","******","")</f>
      </c>
      <c r="I103" s="140">
        <f>IF($E$10="SIM","******","")</f>
      </c>
    </row>
    <row r="104" spans="2:9" ht="15">
      <c r="B104" s="139">
        <f t="shared" si="0"/>
      </c>
      <c r="C104" s="134">
        <f>IF('Dados Gerais'!$F$10="Apenas Instalação","N/A",IF('Dados Gerais'!$F$9="sim","******",""))</f>
      </c>
      <c r="D104" s="134">
        <f>IF('Dados Gerais'!$F$10="apenas retirada","N/A",IF('Dados Gerais'!$F$9="sim","******",""))</f>
      </c>
      <c r="E104" s="134">
        <f>IF('Dados Gerais'!$F$10="Apenas Instalação","",IF('Dados Gerais'!$F$10="Apenas Retirada","N/A",IF('Dados Gerais'!$F$10="Substituição","N/A",IF('Dados Gerais'!$F$9="sim","******",""))))</f>
      </c>
      <c r="F104" s="134">
        <f>IF($E$10="SIM","******","")</f>
      </c>
      <c r="G104" s="134">
        <f>IF($E$10="SIM","******","")</f>
      </c>
      <c r="H104" s="134">
        <f>IF($E$10="SIM","******","")</f>
      </c>
      <c r="I104" s="140">
        <f>IF($E$10="SIM","******","")</f>
      </c>
    </row>
    <row r="105" spans="2:9" ht="15">
      <c r="B105" s="139">
        <f t="shared" si="0"/>
      </c>
      <c r="C105" s="134">
        <f>IF('Dados Gerais'!$F$10="Apenas Instalação","N/A",IF('Dados Gerais'!$F$9="sim","******",""))</f>
      </c>
      <c r="D105" s="134">
        <f>IF('Dados Gerais'!$F$10="apenas retirada","N/A",IF('Dados Gerais'!$F$9="sim","******",""))</f>
      </c>
      <c r="E105" s="134">
        <f>IF('Dados Gerais'!$F$10="Apenas Instalação","",IF('Dados Gerais'!$F$10="Apenas Retirada","N/A",IF('Dados Gerais'!$F$10="Substituição","N/A",IF('Dados Gerais'!$F$9="sim","******",""))))</f>
      </c>
      <c r="F105" s="134">
        <f>IF($E$10="SIM","******","")</f>
      </c>
      <c r="G105" s="134">
        <f>IF($E$10="SIM","******","")</f>
      </c>
      <c r="H105" s="134">
        <f>IF($E$10="SIM","******","")</f>
      </c>
      <c r="I105" s="140">
        <f>IF($E$10="SIM","******","")</f>
      </c>
    </row>
    <row r="106" spans="2:9" ht="15">
      <c r="B106" s="139">
        <f t="shared" si="0"/>
      </c>
      <c r="C106" s="134">
        <f>IF('Dados Gerais'!$F$10="Apenas Instalação","N/A",IF('Dados Gerais'!$F$9="sim","******",""))</f>
      </c>
      <c r="D106" s="134">
        <f>IF('Dados Gerais'!$F$10="apenas retirada","N/A",IF('Dados Gerais'!$F$9="sim","******",""))</f>
      </c>
      <c r="E106" s="134">
        <f>IF('Dados Gerais'!$F$10="Apenas Instalação","",IF('Dados Gerais'!$F$10="Apenas Retirada","N/A",IF('Dados Gerais'!$F$10="Substituição","N/A",IF('Dados Gerais'!$F$9="sim","******",""))))</f>
      </c>
      <c r="F106" s="134">
        <f>IF($E$10="SIM","******","")</f>
      </c>
      <c r="G106" s="134">
        <f>IF($E$10="SIM","******","")</f>
      </c>
      <c r="H106" s="134">
        <f>IF($E$10="SIM","******","")</f>
      </c>
      <c r="I106" s="140">
        <f>IF($E$10="SIM","******","")</f>
      </c>
    </row>
    <row r="107" spans="2:9" ht="15">
      <c r="B107" s="139">
        <f t="shared" si="0"/>
      </c>
      <c r="C107" s="134">
        <f>IF('Dados Gerais'!$F$10="Apenas Instalação","N/A",IF('Dados Gerais'!$F$9="sim","******",""))</f>
      </c>
      <c r="D107" s="134">
        <f>IF('Dados Gerais'!$F$10="apenas retirada","N/A",IF('Dados Gerais'!$F$9="sim","******",""))</f>
      </c>
      <c r="E107" s="134">
        <f>IF('Dados Gerais'!$F$10="Apenas Instalação","",IF('Dados Gerais'!$F$10="Apenas Retirada","N/A",IF('Dados Gerais'!$F$10="Substituição","N/A",IF('Dados Gerais'!$F$9="sim","******",""))))</f>
      </c>
      <c r="F107" s="134">
        <f>IF($E$10="SIM","******","")</f>
      </c>
      <c r="G107" s="134">
        <f>IF($E$10="SIM","******","")</f>
      </c>
      <c r="H107" s="134">
        <f>IF($E$10="SIM","******","")</f>
      </c>
      <c r="I107" s="140">
        <f>IF($E$10="SIM","******","")</f>
      </c>
    </row>
    <row r="108" spans="2:9" ht="15">
      <c r="B108" s="139">
        <f t="shared" si="0"/>
      </c>
      <c r="C108" s="134">
        <f>IF('Dados Gerais'!$F$10="Apenas Instalação","N/A",IF('Dados Gerais'!$F$9="sim","******",""))</f>
      </c>
      <c r="D108" s="134">
        <f>IF('Dados Gerais'!$F$10="apenas retirada","N/A",IF('Dados Gerais'!$F$9="sim","******",""))</f>
      </c>
      <c r="E108" s="134">
        <f>IF('Dados Gerais'!$F$10="Apenas Instalação","",IF('Dados Gerais'!$F$10="Apenas Retirada","N/A",IF('Dados Gerais'!$F$10="Substituição","N/A",IF('Dados Gerais'!$F$9="sim","******",""))))</f>
      </c>
      <c r="F108" s="134">
        <f>IF($E$10="SIM","******","")</f>
      </c>
      <c r="G108" s="134">
        <f>IF($E$10="SIM","******","")</f>
      </c>
      <c r="H108" s="134">
        <f>IF($E$10="SIM","******","")</f>
      </c>
      <c r="I108" s="140">
        <f>IF($E$10="SIM","******","")</f>
      </c>
    </row>
    <row r="109" spans="2:9" ht="15">
      <c r="B109" s="139">
        <f t="shared" si="0"/>
      </c>
      <c r="C109" s="134">
        <f>IF('Dados Gerais'!$F$10="Apenas Instalação","N/A",IF('Dados Gerais'!$F$9="sim","******",""))</f>
      </c>
      <c r="D109" s="134">
        <f>IF('Dados Gerais'!$F$10="apenas retirada","N/A",IF('Dados Gerais'!$F$9="sim","******",""))</f>
      </c>
      <c r="E109" s="134">
        <f>IF('Dados Gerais'!$F$10="Apenas Instalação","",IF('Dados Gerais'!$F$10="Apenas Retirada","N/A",IF('Dados Gerais'!$F$10="Substituição","N/A",IF('Dados Gerais'!$F$9="sim","******",""))))</f>
      </c>
      <c r="F109" s="134">
        <f>IF($E$10="SIM","******","")</f>
      </c>
      <c r="G109" s="134">
        <f>IF($E$10="SIM","******","")</f>
      </c>
      <c r="H109" s="134">
        <f>IF($E$10="SIM","******","")</f>
      </c>
      <c r="I109" s="140">
        <f>IF($E$10="SIM","******","")</f>
      </c>
    </row>
    <row r="110" spans="2:9" ht="15">
      <c r="B110" s="139">
        <f t="shared" si="0"/>
      </c>
      <c r="C110" s="134">
        <f>IF('Dados Gerais'!$F$10="Apenas Instalação","N/A",IF('Dados Gerais'!$F$9="sim","******",""))</f>
      </c>
      <c r="D110" s="134">
        <f>IF('Dados Gerais'!$F$10="apenas retirada","N/A",IF('Dados Gerais'!$F$9="sim","******",""))</f>
      </c>
      <c r="E110" s="134">
        <f>IF('Dados Gerais'!$F$10="Apenas Instalação","",IF('Dados Gerais'!$F$10="Apenas Retirada","N/A",IF('Dados Gerais'!$F$10="Substituição","N/A",IF('Dados Gerais'!$F$9="sim","******",""))))</f>
      </c>
      <c r="F110" s="134">
        <f>IF($E$10="SIM","******","")</f>
      </c>
      <c r="G110" s="134">
        <f>IF($E$10="SIM","******","")</f>
      </c>
      <c r="H110" s="134">
        <f>IF($E$10="SIM","******","")</f>
      </c>
      <c r="I110" s="140">
        <f>IF($E$10="SIM","******","")</f>
      </c>
    </row>
    <row r="111" spans="2:9" ht="15">
      <c r="B111" s="139">
        <f t="shared" si="0"/>
      </c>
      <c r="C111" s="134">
        <f>IF('Dados Gerais'!$F$10="Apenas Instalação","N/A",IF('Dados Gerais'!$F$9="sim","******",""))</f>
      </c>
      <c r="D111" s="134">
        <f>IF('Dados Gerais'!$F$10="apenas retirada","N/A",IF('Dados Gerais'!$F$9="sim","******",""))</f>
      </c>
      <c r="E111" s="134">
        <f>IF('Dados Gerais'!$F$10="Apenas Instalação","",IF('Dados Gerais'!$F$10="Apenas Retirada","N/A",IF('Dados Gerais'!$F$10="Substituição","N/A",IF('Dados Gerais'!$F$9="sim","******",""))))</f>
      </c>
      <c r="F111" s="134">
        <f>IF($E$10="SIM","******","")</f>
      </c>
      <c r="G111" s="134">
        <f>IF($E$10="SIM","******","")</f>
      </c>
      <c r="H111" s="134">
        <f>IF($E$10="SIM","******","")</f>
      </c>
      <c r="I111" s="140">
        <f>IF($E$10="SIM","******","")</f>
      </c>
    </row>
    <row r="112" spans="2:9" ht="15">
      <c r="B112" s="139">
        <f t="shared" si="0"/>
      </c>
      <c r="C112" s="134">
        <f>IF('Dados Gerais'!$F$10="Apenas Instalação","N/A",IF('Dados Gerais'!$F$9="sim","******",""))</f>
      </c>
      <c r="D112" s="134">
        <f>IF('Dados Gerais'!$F$10="apenas retirada","N/A",IF('Dados Gerais'!$F$9="sim","******",""))</f>
      </c>
      <c r="E112" s="134">
        <f>IF('Dados Gerais'!$F$10="Apenas Instalação","",IF('Dados Gerais'!$F$10="Apenas Retirada","N/A",IF('Dados Gerais'!$F$10="Substituição","N/A",IF('Dados Gerais'!$F$9="sim","******",""))))</f>
      </c>
      <c r="F112" s="134">
        <f>IF($E$10="SIM","******","")</f>
      </c>
      <c r="G112" s="134">
        <f>IF($E$10="SIM","******","")</f>
      </c>
      <c r="H112" s="134">
        <f>IF($E$10="SIM","******","")</f>
      </c>
      <c r="I112" s="140">
        <f>IF($E$10="SIM","******","")</f>
      </c>
    </row>
    <row r="113" spans="2:9" ht="15">
      <c r="B113" s="139">
        <f t="shared" si="0"/>
      </c>
      <c r="C113" s="134">
        <f>IF('Dados Gerais'!$F$10="Apenas Instalação","N/A",IF('Dados Gerais'!$F$9="sim","******",""))</f>
      </c>
      <c r="D113" s="134">
        <f>IF('Dados Gerais'!$F$10="apenas retirada","N/A",IF('Dados Gerais'!$F$9="sim","******",""))</f>
      </c>
      <c r="E113" s="134">
        <f>IF('Dados Gerais'!$F$10="Apenas Instalação","",IF('Dados Gerais'!$F$10="Apenas Retirada","N/A",IF('Dados Gerais'!$F$10="Substituição","N/A",IF('Dados Gerais'!$F$9="sim","******",""))))</f>
      </c>
      <c r="F113" s="134">
        <f>IF($E$10="SIM","******","")</f>
      </c>
      <c r="G113" s="134">
        <f>IF($E$10="SIM","******","")</f>
      </c>
      <c r="H113" s="134">
        <f>IF($E$10="SIM","******","")</f>
      </c>
      <c r="I113" s="140">
        <f>IF($E$10="SIM","******","")</f>
      </c>
    </row>
    <row r="114" spans="2:9" ht="15">
      <c r="B114" s="139">
        <f t="shared" si="0"/>
      </c>
      <c r="C114" s="134">
        <f>IF('Dados Gerais'!$F$10="Apenas Instalação","N/A",IF('Dados Gerais'!$F$9="sim","******",""))</f>
      </c>
      <c r="D114" s="134">
        <f>IF('Dados Gerais'!$F$10="apenas retirada","N/A",IF('Dados Gerais'!$F$9="sim","******",""))</f>
      </c>
      <c r="E114" s="134">
        <f>IF('Dados Gerais'!$F$10="Apenas Instalação","",IF('Dados Gerais'!$F$10="Apenas Retirada","N/A",IF('Dados Gerais'!$F$10="Substituição","N/A",IF('Dados Gerais'!$F$9="sim","******",""))))</f>
      </c>
      <c r="F114" s="134">
        <f>IF($E$10="SIM","******","")</f>
      </c>
      <c r="G114" s="134">
        <f>IF($E$10="SIM","******","")</f>
      </c>
      <c r="H114" s="134">
        <f>IF($E$10="SIM","******","")</f>
      </c>
      <c r="I114" s="140">
        <f>IF($E$10="SIM","******","")</f>
      </c>
    </row>
    <row r="115" spans="2:9" ht="15">
      <c r="B115" s="139">
        <f t="shared" si="0"/>
      </c>
      <c r="C115" s="134">
        <f>IF('Dados Gerais'!$F$10="Apenas Instalação","N/A",IF('Dados Gerais'!$F$9="sim","******",""))</f>
      </c>
      <c r="D115" s="134">
        <f>IF('Dados Gerais'!$F$10="apenas retirada","N/A",IF('Dados Gerais'!$F$9="sim","******",""))</f>
      </c>
      <c r="E115" s="134">
        <f>IF('Dados Gerais'!$F$10="Apenas Instalação","",IF('Dados Gerais'!$F$10="Apenas Retirada","N/A",IF('Dados Gerais'!$F$10="Substituição","N/A",IF('Dados Gerais'!$F$9="sim","******",""))))</f>
      </c>
      <c r="F115" s="134">
        <f>IF($E$10="SIM","******","")</f>
      </c>
      <c r="G115" s="134">
        <f>IF($E$10="SIM","******","")</f>
      </c>
      <c r="H115" s="134">
        <f>IF($E$10="SIM","******","")</f>
      </c>
      <c r="I115" s="140">
        <f>IF($E$10="SIM","******","")</f>
      </c>
    </row>
    <row r="116" spans="2:9" ht="15">
      <c r="B116" s="139">
        <f t="shared" si="0"/>
      </c>
      <c r="C116" s="134">
        <f>IF('Dados Gerais'!$F$10="Apenas Instalação","N/A",IF('Dados Gerais'!$F$9="sim","******",""))</f>
      </c>
      <c r="D116" s="134">
        <f>IF('Dados Gerais'!$F$10="apenas retirada","N/A",IF('Dados Gerais'!$F$9="sim","******",""))</f>
      </c>
      <c r="E116" s="134">
        <f>IF('Dados Gerais'!$F$10="Apenas Instalação","",IF('Dados Gerais'!$F$10="Apenas Retirada","N/A",IF('Dados Gerais'!$F$10="Substituição","N/A",IF('Dados Gerais'!$F$9="sim","******",""))))</f>
      </c>
      <c r="F116" s="134">
        <f>IF($E$10="SIM","******","")</f>
      </c>
      <c r="G116" s="134">
        <f>IF($E$10="SIM","******","")</f>
      </c>
      <c r="H116" s="134">
        <f>IF($E$10="SIM","******","")</f>
      </c>
      <c r="I116" s="140">
        <f>IF($E$10="SIM","******","")</f>
      </c>
    </row>
    <row r="117" spans="2:9" ht="15">
      <c r="B117" s="139">
        <f t="shared" si="0"/>
      </c>
      <c r="C117" s="134">
        <f>IF('Dados Gerais'!$F$10="Apenas Instalação","N/A",IF('Dados Gerais'!$F$9="sim","******",""))</f>
      </c>
      <c r="D117" s="134">
        <f>IF('Dados Gerais'!$F$10="apenas retirada","N/A",IF('Dados Gerais'!$F$9="sim","******",""))</f>
      </c>
      <c r="E117" s="134">
        <f>IF('Dados Gerais'!$F$10="Apenas Instalação","",IF('Dados Gerais'!$F$10="Apenas Retirada","N/A",IF('Dados Gerais'!$F$10="Substituição","N/A",IF('Dados Gerais'!$F$9="sim","******",""))))</f>
      </c>
      <c r="F117" s="134">
        <f>IF($E$10="SIM","******","")</f>
      </c>
      <c r="G117" s="134">
        <f>IF($E$10="SIM","******","")</f>
      </c>
      <c r="H117" s="134">
        <f>IF($E$10="SIM","******","")</f>
      </c>
      <c r="I117" s="140">
        <f>IF($E$10="SIM","******","")</f>
      </c>
    </row>
    <row r="118" spans="2:9" ht="15">
      <c r="B118" s="139">
        <f t="shared" si="0"/>
      </c>
      <c r="C118" s="134">
        <f>IF('Dados Gerais'!$F$10="Apenas Instalação","N/A",IF('Dados Gerais'!$F$9="sim","******",""))</f>
      </c>
      <c r="D118" s="134">
        <f>IF('Dados Gerais'!$F$10="apenas retirada","N/A",IF('Dados Gerais'!$F$9="sim","******",""))</f>
      </c>
      <c r="E118" s="134">
        <f>IF('Dados Gerais'!$F$10="Apenas Instalação","",IF('Dados Gerais'!$F$10="Apenas Retirada","N/A",IF('Dados Gerais'!$F$10="Substituição","N/A",IF('Dados Gerais'!$F$9="sim","******",""))))</f>
      </c>
      <c r="F118" s="134">
        <f>IF($E$10="SIM","******","")</f>
      </c>
      <c r="G118" s="134">
        <f>IF($E$10="SIM","******","")</f>
      </c>
      <c r="H118" s="134">
        <f>IF($E$10="SIM","******","")</f>
      </c>
      <c r="I118" s="140">
        <f>IF($E$10="SIM","******","")</f>
      </c>
    </row>
    <row r="119" spans="2:9" ht="15">
      <c r="B119" s="139">
        <f t="shared" si="0"/>
      </c>
      <c r="C119" s="134">
        <f>IF('Dados Gerais'!$F$10="Apenas Instalação","N/A",IF('Dados Gerais'!$F$9="sim","******",""))</f>
      </c>
      <c r="D119" s="134">
        <f>IF('Dados Gerais'!$F$10="apenas retirada","N/A",IF('Dados Gerais'!$F$9="sim","******",""))</f>
      </c>
      <c r="E119" s="134">
        <f>IF('Dados Gerais'!$F$10="Apenas Instalação","",IF('Dados Gerais'!$F$10="Apenas Retirada","N/A",IF('Dados Gerais'!$F$10="Substituição","N/A",IF('Dados Gerais'!$F$9="sim","******",""))))</f>
      </c>
      <c r="F119" s="134">
        <f>IF($E$10="SIM","******","")</f>
      </c>
      <c r="G119" s="134">
        <f>IF($E$10="SIM","******","")</f>
      </c>
      <c r="H119" s="134">
        <f>IF($E$10="SIM","******","")</f>
      </c>
      <c r="I119" s="140">
        <f>IF($E$10="SIM","******","")</f>
      </c>
    </row>
    <row r="120" spans="2:9" ht="15">
      <c r="B120" s="139">
        <f t="shared" si="0"/>
      </c>
      <c r="C120" s="134">
        <f>IF('Dados Gerais'!$F$10="Apenas Instalação","N/A",IF('Dados Gerais'!$F$9="sim","******",""))</f>
      </c>
      <c r="D120" s="134">
        <f>IF('Dados Gerais'!$F$10="apenas retirada","N/A",IF('Dados Gerais'!$F$9="sim","******",""))</f>
      </c>
      <c r="E120" s="134">
        <f>IF('Dados Gerais'!$F$10="Apenas Instalação","",IF('Dados Gerais'!$F$10="Apenas Retirada","N/A",IF('Dados Gerais'!$F$10="Substituição","N/A",IF('Dados Gerais'!$F$9="sim","******",""))))</f>
      </c>
      <c r="F120" s="134">
        <f>IF($E$10="SIM","******","")</f>
      </c>
      <c r="G120" s="134">
        <f>IF($E$10="SIM","******","")</f>
      </c>
      <c r="H120" s="134">
        <f>IF($E$10="SIM","******","")</f>
      </c>
      <c r="I120" s="140">
        <f>IF($E$10="SIM","******","")</f>
      </c>
    </row>
    <row r="121" spans="2:9" ht="15">
      <c r="B121" s="139">
        <f t="shared" si="0"/>
      </c>
      <c r="C121" s="134">
        <f>IF('Dados Gerais'!$F$10="Apenas Instalação","N/A",IF('Dados Gerais'!$F$9="sim","******",""))</f>
      </c>
      <c r="D121" s="134">
        <f>IF('Dados Gerais'!$F$10="apenas retirada","N/A",IF('Dados Gerais'!$F$9="sim","******",""))</f>
      </c>
      <c r="E121" s="134">
        <f>IF('Dados Gerais'!$F$10="Apenas Instalação","",IF('Dados Gerais'!$F$10="Apenas Retirada","N/A",IF('Dados Gerais'!$F$10="Substituição","N/A",IF('Dados Gerais'!$F$9="sim","******",""))))</f>
      </c>
      <c r="F121" s="134">
        <f>IF($E$10="SIM","******","")</f>
      </c>
      <c r="G121" s="134">
        <f>IF($E$10="SIM","******","")</f>
      </c>
      <c r="H121" s="134">
        <f>IF($E$10="SIM","******","")</f>
      </c>
      <c r="I121" s="140">
        <f>IF($E$10="SIM","******","")</f>
      </c>
    </row>
    <row r="122" spans="2:9" ht="15">
      <c r="B122" s="139">
        <f t="shared" si="0"/>
      </c>
      <c r="C122" s="134">
        <f>IF('Dados Gerais'!$F$10="Apenas Instalação","N/A",IF('Dados Gerais'!$F$9="sim","******",""))</f>
      </c>
      <c r="D122" s="134">
        <f>IF('Dados Gerais'!$F$10="apenas retirada","N/A",IF('Dados Gerais'!$F$9="sim","******",""))</f>
      </c>
      <c r="E122" s="134">
        <f>IF('Dados Gerais'!$F$10="Apenas Instalação","",IF('Dados Gerais'!$F$10="Apenas Retirada","N/A",IF('Dados Gerais'!$F$10="Substituição","N/A",IF('Dados Gerais'!$F$9="sim","******",""))))</f>
      </c>
      <c r="F122" s="134">
        <f>IF($E$10="SIM","******","")</f>
      </c>
      <c r="G122" s="134">
        <f>IF($E$10="SIM","******","")</f>
      </c>
      <c r="H122" s="134">
        <f>IF($E$10="SIM","******","")</f>
      </c>
      <c r="I122" s="140">
        <f>IF($E$10="SIM","******","")</f>
      </c>
    </row>
    <row r="123" spans="2:9" ht="15">
      <c r="B123" s="139">
        <f t="shared" si="0"/>
      </c>
      <c r="C123" s="134">
        <f>IF('Dados Gerais'!$F$10="Apenas Instalação","N/A",IF('Dados Gerais'!$F$9="sim","******",""))</f>
      </c>
      <c r="D123" s="134">
        <f>IF('Dados Gerais'!$F$10="apenas retirada","N/A",IF('Dados Gerais'!$F$9="sim","******",""))</f>
      </c>
      <c r="E123" s="134">
        <f>IF('Dados Gerais'!$F$10="Apenas Instalação","",IF('Dados Gerais'!$F$10="Apenas Retirada","N/A",IF('Dados Gerais'!$F$10="Substituição","N/A",IF('Dados Gerais'!$F$9="sim","******",""))))</f>
      </c>
      <c r="F123" s="134">
        <f aca="true" t="shared" si="3" ref="F123:I138">IF($E$10="SIM","******","")</f>
      </c>
      <c r="G123" s="134">
        <f t="shared" si="3"/>
      </c>
      <c r="H123" s="134">
        <f t="shared" si="3"/>
      </c>
      <c r="I123" s="140">
        <f t="shared" si="3"/>
      </c>
    </row>
    <row r="124" spans="2:9" ht="15">
      <c r="B124" s="139">
        <f t="shared" si="0"/>
      </c>
      <c r="C124" s="134">
        <f>IF('Dados Gerais'!$F$10="Apenas Instalação","N/A",IF('Dados Gerais'!$F$9="sim","******",""))</f>
      </c>
      <c r="D124" s="134">
        <f>IF('Dados Gerais'!$F$10="apenas retirada","N/A",IF('Dados Gerais'!$F$9="sim","******",""))</f>
      </c>
      <c r="E124" s="134">
        <f>IF('Dados Gerais'!$F$10="Apenas Instalação","",IF('Dados Gerais'!$F$10="Apenas Retirada","N/A",IF('Dados Gerais'!$F$10="Substituição","N/A",IF('Dados Gerais'!$F$9="sim","******",""))))</f>
      </c>
      <c r="F124" s="134">
        <f t="shared" si="3"/>
      </c>
      <c r="G124" s="134">
        <f t="shared" si="3"/>
      </c>
      <c r="H124" s="134">
        <f t="shared" si="3"/>
      </c>
      <c r="I124" s="140">
        <f t="shared" si="3"/>
      </c>
    </row>
    <row r="125" spans="2:9" ht="15">
      <c r="B125" s="139">
        <f t="shared" si="0"/>
      </c>
      <c r="C125" s="134">
        <f>IF('Dados Gerais'!$F$10="Apenas Instalação","N/A",IF('Dados Gerais'!$F$9="sim","******",""))</f>
      </c>
      <c r="D125" s="134">
        <f>IF('Dados Gerais'!$F$10="apenas retirada","N/A",IF('Dados Gerais'!$F$9="sim","******",""))</f>
      </c>
      <c r="E125" s="134">
        <f>IF('Dados Gerais'!$F$10="Apenas Instalação","",IF('Dados Gerais'!$F$10="Apenas Retirada","N/A",IF('Dados Gerais'!$F$10="Substituição","N/A",IF('Dados Gerais'!$F$9="sim","******",""))))</f>
      </c>
      <c r="F125" s="134">
        <f t="shared" si="3"/>
      </c>
      <c r="G125" s="134">
        <f t="shared" si="3"/>
      </c>
      <c r="H125" s="134">
        <f t="shared" si="3"/>
      </c>
      <c r="I125" s="140">
        <f t="shared" si="3"/>
      </c>
    </row>
    <row r="126" spans="2:9" ht="15">
      <c r="B126" s="139">
        <f t="shared" si="0"/>
      </c>
      <c r="C126" s="134">
        <f>IF('Dados Gerais'!$F$10="Apenas Instalação","N/A",IF('Dados Gerais'!$F$9="sim","******",""))</f>
      </c>
      <c r="D126" s="134">
        <f>IF('Dados Gerais'!$F$10="apenas retirada","N/A",IF('Dados Gerais'!$F$9="sim","******",""))</f>
      </c>
      <c r="E126" s="134">
        <f>IF('Dados Gerais'!$F$10="Apenas Instalação","",IF('Dados Gerais'!$F$10="Apenas Retirada","N/A",IF('Dados Gerais'!$F$10="Substituição","N/A",IF('Dados Gerais'!$F$9="sim","******",""))))</f>
      </c>
      <c r="F126" s="134">
        <f t="shared" si="3"/>
      </c>
      <c r="G126" s="134">
        <f t="shared" si="3"/>
      </c>
      <c r="H126" s="134">
        <f t="shared" si="3"/>
      </c>
      <c r="I126" s="140">
        <f t="shared" si="3"/>
      </c>
    </row>
    <row r="127" spans="2:9" ht="15">
      <c r="B127" s="139">
        <f t="shared" si="0"/>
      </c>
      <c r="C127" s="134">
        <f>IF('Dados Gerais'!$F$10="Apenas Instalação","N/A",IF('Dados Gerais'!$F$9="sim","******",""))</f>
      </c>
      <c r="D127" s="134">
        <f>IF('Dados Gerais'!$F$10="apenas retirada","N/A",IF('Dados Gerais'!$F$9="sim","******",""))</f>
      </c>
      <c r="E127" s="134">
        <f>IF('Dados Gerais'!$F$10="Apenas Instalação","",IF('Dados Gerais'!$F$10="Apenas Retirada","N/A",IF('Dados Gerais'!$F$10="Substituição","N/A",IF('Dados Gerais'!$F$9="sim","******",""))))</f>
      </c>
      <c r="F127" s="134">
        <f t="shared" si="3"/>
      </c>
      <c r="G127" s="134">
        <f t="shared" si="3"/>
      </c>
      <c r="H127" s="134">
        <f t="shared" si="3"/>
      </c>
      <c r="I127" s="140">
        <f t="shared" si="3"/>
      </c>
    </row>
    <row r="128" spans="2:9" ht="15">
      <c r="B128" s="139">
        <f t="shared" si="0"/>
      </c>
      <c r="C128" s="134">
        <f>IF('Dados Gerais'!$F$10="Apenas Instalação","N/A",IF('Dados Gerais'!$F$9="sim","******",""))</f>
      </c>
      <c r="D128" s="134">
        <f>IF('Dados Gerais'!$F$10="apenas retirada","N/A",IF('Dados Gerais'!$F$9="sim","******",""))</f>
      </c>
      <c r="E128" s="134">
        <f>IF('Dados Gerais'!$F$10="Apenas Instalação","",IF('Dados Gerais'!$F$10="Apenas Retirada","N/A",IF('Dados Gerais'!$F$10="Substituição","N/A",IF('Dados Gerais'!$F$9="sim","******",""))))</f>
      </c>
      <c r="F128" s="134">
        <f t="shared" si="3"/>
      </c>
      <c r="G128" s="134">
        <f t="shared" si="3"/>
      </c>
      <c r="H128" s="134">
        <f t="shared" si="3"/>
      </c>
      <c r="I128" s="140">
        <f t="shared" si="3"/>
      </c>
    </row>
    <row r="129" spans="2:9" ht="15">
      <c r="B129" s="139">
        <f t="shared" si="0"/>
      </c>
      <c r="C129" s="134">
        <f>IF('Dados Gerais'!$F$10="Apenas Instalação","N/A",IF('Dados Gerais'!$F$9="sim","******",""))</f>
      </c>
      <c r="D129" s="134">
        <f>IF('Dados Gerais'!$F$10="apenas retirada","N/A",IF('Dados Gerais'!$F$9="sim","******",""))</f>
      </c>
      <c r="E129" s="134">
        <f>IF('Dados Gerais'!$F$10="Apenas Instalação","",IF('Dados Gerais'!$F$10="Apenas Retirada","N/A",IF('Dados Gerais'!$F$10="Substituição","N/A",IF('Dados Gerais'!$F$9="sim","******",""))))</f>
      </c>
      <c r="F129" s="134">
        <f t="shared" si="3"/>
      </c>
      <c r="G129" s="134">
        <f t="shared" si="3"/>
      </c>
      <c r="H129" s="134">
        <f t="shared" si="3"/>
      </c>
      <c r="I129" s="140">
        <f t="shared" si="3"/>
      </c>
    </row>
    <row r="130" spans="2:9" ht="15">
      <c r="B130" s="139">
        <f t="shared" si="0"/>
      </c>
      <c r="C130" s="134">
        <f>IF('Dados Gerais'!$F$10="Apenas Instalação","N/A",IF('Dados Gerais'!$F$9="sim","******",""))</f>
      </c>
      <c r="D130" s="134">
        <f>IF('Dados Gerais'!$F$10="apenas retirada","N/A",IF('Dados Gerais'!$F$9="sim","******",""))</f>
      </c>
      <c r="E130" s="134">
        <f>IF('Dados Gerais'!$F$10="Apenas Instalação","",IF('Dados Gerais'!$F$10="Apenas Retirada","N/A",IF('Dados Gerais'!$F$10="Substituição","N/A",IF('Dados Gerais'!$F$9="sim","******",""))))</f>
      </c>
      <c r="F130" s="134">
        <f t="shared" si="3"/>
      </c>
      <c r="G130" s="134">
        <f t="shared" si="3"/>
      </c>
      <c r="H130" s="134">
        <f t="shared" si="3"/>
      </c>
      <c r="I130" s="140">
        <f t="shared" si="3"/>
      </c>
    </row>
    <row r="131" spans="2:9" ht="15">
      <c r="B131" s="139">
        <f t="shared" si="0"/>
      </c>
      <c r="C131" s="134">
        <f>IF('Dados Gerais'!$F$10="Apenas Instalação","N/A",IF('Dados Gerais'!$F$9="sim","******",""))</f>
      </c>
      <c r="D131" s="134">
        <f>IF('Dados Gerais'!$F$10="apenas retirada","N/A",IF('Dados Gerais'!$F$9="sim","******",""))</f>
      </c>
      <c r="E131" s="134">
        <f>IF('Dados Gerais'!$F$10="Apenas Instalação","",IF('Dados Gerais'!$F$10="Apenas Retirada","N/A",IF('Dados Gerais'!$F$10="Substituição","N/A",IF('Dados Gerais'!$F$9="sim","******",""))))</f>
      </c>
      <c r="F131" s="134">
        <f t="shared" si="3"/>
      </c>
      <c r="G131" s="134">
        <f t="shared" si="3"/>
      </c>
      <c r="H131" s="134">
        <f t="shared" si="3"/>
      </c>
      <c r="I131" s="140">
        <f t="shared" si="3"/>
      </c>
    </row>
    <row r="132" spans="2:9" ht="15">
      <c r="B132" s="139">
        <f t="shared" si="0"/>
      </c>
      <c r="C132" s="134">
        <f>IF('Dados Gerais'!$F$10="Apenas Instalação","N/A",IF('Dados Gerais'!$F$9="sim","******",""))</f>
      </c>
      <c r="D132" s="134">
        <f>IF('Dados Gerais'!$F$10="apenas retirada","N/A",IF('Dados Gerais'!$F$9="sim","******",""))</f>
      </c>
      <c r="E132" s="134">
        <f>IF('Dados Gerais'!$F$10="Apenas Instalação","",IF('Dados Gerais'!$F$10="Apenas Retirada","N/A",IF('Dados Gerais'!$F$10="Substituição","N/A",IF('Dados Gerais'!$F$9="sim","******",""))))</f>
      </c>
      <c r="F132" s="134">
        <f t="shared" si="3"/>
      </c>
      <c r="G132" s="134">
        <f t="shared" si="3"/>
      </c>
      <c r="H132" s="134">
        <f t="shared" si="3"/>
      </c>
      <c r="I132" s="140">
        <f t="shared" si="3"/>
      </c>
    </row>
    <row r="133" spans="2:9" ht="15">
      <c r="B133" s="139">
        <f t="shared" si="0"/>
      </c>
      <c r="C133" s="134">
        <f>IF('Dados Gerais'!$F$10="Apenas Instalação","N/A",IF('Dados Gerais'!$F$9="sim","******",""))</f>
      </c>
      <c r="D133" s="134">
        <f>IF('Dados Gerais'!$F$10="apenas retirada","N/A",IF('Dados Gerais'!$F$9="sim","******",""))</f>
      </c>
      <c r="E133" s="134">
        <f>IF('Dados Gerais'!$F$10="Apenas Instalação","",IF('Dados Gerais'!$F$10="Apenas Retirada","N/A",IF('Dados Gerais'!$F$10="Substituição","N/A",IF('Dados Gerais'!$F$9="sim","******",""))))</f>
      </c>
      <c r="F133" s="134">
        <f t="shared" si="3"/>
      </c>
      <c r="G133" s="134">
        <f t="shared" si="3"/>
      </c>
      <c r="H133" s="134">
        <f t="shared" si="3"/>
      </c>
      <c r="I133" s="140">
        <f t="shared" si="3"/>
      </c>
    </row>
    <row r="134" spans="2:9" ht="15">
      <c r="B134" s="139">
        <f t="shared" si="0"/>
      </c>
      <c r="C134" s="134">
        <f>IF('Dados Gerais'!$F$10="Apenas Instalação","N/A",IF('Dados Gerais'!$F$9="sim","******",""))</f>
      </c>
      <c r="D134" s="134">
        <f>IF('Dados Gerais'!$F$10="apenas retirada","N/A",IF('Dados Gerais'!$F$9="sim","******",""))</f>
      </c>
      <c r="E134" s="134">
        <f>IF('Dados Gerais'!$F$10="Apenas Instalação","",IF('Dados Gerais'!$F$10="Apenas Retirada","N/A",IF('Dados Gerais'!$F$10="Substituição","N/A",IF('Dados Gerais'!$F$9="sim","******",""))))</f>
      </c>
      <c r="F134" s="134">
        <f t="shared" si="3"/>
      </c>
      <c r="G134" s="134">
        <f t="shared" si="3"/>
      </c>
      <c r="H134" s="134">
        <f t="shared" si="3"/>
      </c>
      <c r="I134" s="140">
        <f t="shared" si="3"/>
      </c>
    </row>
    <row r="135" spans="2:9" ht="15">
      <c r="B135" s="139">
        <f t="shared" si="0"/>
      </c>
      <c r="C135" s="134">
        <f>IF('Dados Gerais'!$F$10="Apenas Instalação","N/A",IF('Dados Gerais'!$F$9="sim","******",""))</f>
      </c>
      <c r="D135" s="134">
        <f>IF('Dados Gerais'!$F$10="apenas retirada","N/A",IF('Dados Gerais'!$F$9="sim","******",""))</f>
      </c>
      <c r="E135" s="134">
        <f>IF('Dados Gerais'!$F$10="Apenas Instalação","",IF('Dados Gerais'!$F$10="Apenas Retirada","N/A",IF('Dados Gerais'!$F$10="Substituição","N/A",IF('Dados Gerais'!$F$9="sim","******",""))))</f>
      </c>
      <c r="F135" s="134">
        <f t="shared" si="3"/>
      </c>
      <c r="G135" s="134">
        <f t="shared" si="3"/>
      </c>
      <c r="H135" s="134">
        <f t="shared" si="3"/>
      </c>
      <c r="I135" s="140">
        <f t="shared" si="3"/>
      </c>
    </row>
    <row r="136" spans="2:9" ht="15">
      <c r="B136" s="139">
        <f t="shared" si="0"/>
      </c>
      <c r="C136" s="134">
        <f>IF('Dados Gerais'!$F$10="Apenas Instalação","N/A",IF('Dados Gerais'!$F$9="sim","******",""))</f>
      </c>
      <c r="D136" s="134">
        <f>IF('Dados Gerais'!$F$10="apenas retirada","N/A",IF('Dados Gerais'!$F$9="sim","******",""))</f>
      </c>
      <c r="E136" s="134">
        <f>IF('Dados Gerais'!$F$10="Apenas Instalação","",IF('Dados Gerais'!$F$10="Apenas Retirada","N/A",IF('Dados Gerais'!$F$10="Substituição","N/A",IF('Dados Gerais'!$F$9="sim","******",""))))</f>
      </c>
      <c r="F136" s="134">
        <f t="shared" si="3"/>
      </c>
      <c r="G136" s="134">
        <f t="shared" si="3"/>
      </c>
      <c r="H136" s="134">
        <f t="shared" si="3"/>
      </c>
      <c r="I136" s="140">
        <f t="shared" si="3"/>
      </c>
    </row>
    <row r="137" spans="2:9" ht="15">
      <c r="B137" s="139">
        <f t="shared" si="0"/>
      </c>
      <c r="C137" s="134">
        <f>IF('Dados Gerais'!$F$10="Apenas Instalação","N/A",IF('Dados Gerais'!$F$9="sim","******",""))</f>
      </c>
      <c r="D137" s="134">
        <f>IF('Dados Gerais'!$F$10="apenas retirada","N/A",IF('Dados Gerais'!$F$9="sim","******",""))</f>
      </c>
      <c r="E137" s="134">
        <f>IF('Dados Gerais'!$F$10="Apenas Instalação","",IF('Dados Gerais'!$F$10="Apenas Retirada","N/A",IF('Dados Gerais'!$F$10="Substituição","N/A",IF('Dados Gerais'!$F$9="sim","******",""))))</f>
      </c>
      <c r="F137" s="134">
        <f t="shared" si="3"/>
      </c>
      <c r="G137" s="134">
        <f t="shared" si="3"/>
      </c>
      <c r="H137" s="134">
        <f t="shared" si="3"/>
      </c>
      <c r="I137" s="140">
        <f t="shared" si="3"/>
      </c>
    </row>
    <row r="138" spans="2:9" ht="15">
      <c r="B138" s="139">
        <f t="shared" si="0"/>
      </c>
      <c r="C138" s="134">
        <f>IF('Dados Gerais'!$F$10="Apenas Instalação","N/A",IF('Dados Gerais'!$F$9="sim","******",""))</f>
      </c>
      <c r="D138" s="134">
        <f>IF('Dados Gerais'!$F$10="apenas retirada","N/A",IF('Dados Gerais'!$F$9="sim","******",""))</f>
      </c>
      <c r="E138" s="134">
        <f>IF('Dados Gerais'!$F$10="Apenas Instalação","",IF('Dados Gerais'!$F$10="Apenas Retirada","N/A",IF('Dados Gerais'!$F$10="Substituição","N/A",IF('Dados Gerais'!$F$9="sim","******",""))))</f>
      </c>
      <c r="F138" s="134">
        <f t="shared" si="3"/>
      </c>
      <c r="G138" s="134">
        <f t="shared" si="3"/>
      </c>
      <c r="H138" s="134">
        <f t="shared" si="3"/>
      </c>
      <c r="I138" s="140">
        <f t="shared" si="3"/>
      </c>
    </row>
    <row r="139" spans="2:9" ht="15">
      <c r="B139" s="139">
        <f t="shared" si="0"/>
      </c>
      <c r="C139" s="134">
        <f>IF('Dados Gerais'!$F$10="Apenas Instalação","N/A",IF('Dados Gerais'!$F$9="sim","******",""))</f>
      </c>
      <c r="D139" s="134">
        <f>IF('Dados Gerais'!$F$10="apenas retirada","N/A",IF('Dados Gerais'!$F$9="sim","******",""))</f>
      </c>
      <c r="E139" s="134">
        <f>IF('Dados Gerais'!$F$10="Apenas Instalação","",IF('Dados Gerais'!$F$10="Apenas Retirada","N/A",IF('Dados Gerais'!$F$10="Substituição","N/A",IF('Dados Gerais'!$F$9="sim","******",""))))</f>
      </c>
      <c r="F139" s="134">
        <f aca="true" t="shared" si="4" ref="F139:I142">IF($E$10="SIM","******","")</f>
      </c>
      <c r="G139" s="134">
        <f t="shared" si="4"/>
      </c>
      <c r="H139" s="134">
        <f t="shared" si="4"/>
      </c>
      <c r="I139" s="140">
        <f t="shared" si="4"/>
      </c>
    </row>
    <row r="140" spans="2:9" ht="15">
      <c r="B140" s="139">
        <f t="shared" si="0"/>
      </c>
      <c r="C140" s="134">
        <f>IF('Dados Gerais'!$F$10="Apenas Instalação","N/A",IF('Dados Gerais'!$F$9="sim","******",""))</f>
      </c>
      <c r="D140" s="134">
        <f>IF('Dados Gerais'!$F$10="apenas retirada","N/A",IF('Dados Gerais'!$F$9="sim","******",""))</f>
      </c>
      <c r="E140" s="134">
        <f>IF('Dados Gerais'!$F$10="Apenas Instalação","",IF('Dados Gerais'!$F$10="Apenas Retirada","N/A",IF('Dados Gerais'!$F$10="Substituição","N/A",IF('Dados Gerais'!$F$9="sim","******",""))))</f>
      </c>
      <c r="F140" s="134">
        <f t="shared" si="4"/>
      </c>
      <c r="G140" s="134">
        <f t="shared" si="4"/>
      </c>
      <c r="H140" s="134">
        <f t="shared" si="4"/>
      </c>
      <c r="I140" s="140">
        <f t="shared" si="4"/>
      </c>
    </row>
    <row r="141" spans="2:9" ht="15">
      <c r="B141" s="139">
        <f t="shared" si="0"/>
      </c>
      <c r="C141" s="134">
        <f>IF('Dados Gerais'!$F$10="Apenas Instalação","N/A",IF('Dados Gerais'!$F$9="sim","******",""))</f>
      </c>
      <c r="D141" s="134">
        <f>IF('Dados Gerais'!$F$10="apenas retirada","N/A",IF('Dados Gerais'!$F$9="sim","******",""))</f>
      </c>
      <c r="E141" s="134">
        <f>IF('Dados Gerais'!$F$10="Apenas Instalação","",IF('Dados Gerais'!$F$10="Apenas Retirada","N/A",IF('Dados Gerais'!$F$10="Substituição","N/A",IF('Dados Gerais'!$F$9="sim","******",""))))</f>
      </c>
      <c r="F141" s="134">
        <f t="shared" si="4"/>
      </c>
      <c r="G141" s="134">
        <f t="shared" si="4"/>
      </c>
      <c r="H141" s="134">
        <f t="shared" si="4"/>
      </c>
      <c r="I141" s="140">
        <f t="shared" si="4"/>
      </c>
    </row>
    <row r="142" spans="2:9" ht="15">
      <c r="B142" s="139">
        <f t="shared" si="0"/>
      </c>
      <c r="C142" s="134">
        <f>IF('Dados Gerais'!$F$10="Apenas Instalação","N/A",IF('Dados Gerais'!$F$9="sim","******",""))</f>
      </c>
      <c r="D142" s="134">
        <f>IF('Dados Gerais'!$F$10="apenas retirada","N/A",IF('Dados Gerais'!$F$9="sim","******",""))</f>
      </c>
      <c r="E142" s="134">
        <f>IF('Dados Gerais'!$F$10="Apenas Instalação","",IF('Dados Gerais'!$F$10="Apenas Retirada","N/A",IF('Dados Gerais'!$F$10="Substituição","N/A",IF('Dados Gerais'!$F$9="sim","******",""))))</f>
      </c>
      <c r="F142" s="134">
        <f t="shared" si="4"/>
      </c>
      <c r="G142" s="134">
        <f t="shared" si="4"/>
      </c>
      <c r="H142" s="134">
        <f t="shared" si="4"/>
      </c>
      <c r="I142" s="140">
        <f t="shared" si="4"/>
      </c>
    </row>
    <row r="143" spans="2:9" ht="15">
      <c r="B143" s="139">
        <f t="shared" si="0"/>
      </c>
      <c r="C143" s="134">
        <f>IF('Dados Gerais'!$F$10="Apenas Instalação","N/A",IF('Dados Gerais'!$F$9="sim","******",""))</f>
      </c>
      <c r="D143" s="134">
        <f>IF('Dados Gerais'!$F$10="apenas retirada","N/A",IF('Dados Gerais'!$F$9="sim","******",""))</f>
      </c>
      <c r="E143" s="134">
        <f>IF('Dados Gerais'!$F$10="Apenas Instalação","",IF('Dados Gerais'!$F$10="Apenas Retirada","N/A",IF('Dados Gerais'!$F$10="Substituição","N/A",IF('Dados Gerais'!$F$9="sim","******",""))))</f>
      </c>
      <c r="F143" s="134">
        <f>IF($E$10="SIM","******","")</f>
      </c>
      <c r="G143" s="134">
        <f>IF($E$10="SIM","******","")</f>
      </c>
      <c r="H143" s="134">
        <f>IF($E$10="SIM","******","")</f>
      </c>
      <c r="I143" s="140">
        <f>IF($E$10="SIM","******","")</f>
      </c>
    </row>
    <row r="144" spans="2:9" ht="15">
      <c r="B144" s="139">
        <f t="shared" si="0"/>
      </c>
      <c r="C144" s="134">
        <f>IF('Dados Gerais'!$F$10="Apenas Instalação","N/A",IF('Dados Gerais'!$F$9="sim","******",""))</f>
      </c>
      <c r="D144" s="134">
        <f>IF('Dados Gerais'!$F$10="apenas retirada","N/A",IF('Dados Gerais'!$F$9="sim","******",""))</f>
      </c>
      <c r="E144" s="134">
        <f>IF('Dados Gerais'!$F$10="Apenas Instalação","",IF('Dados Gerais'!$F$10="Apenas Retirada","N/A",IF('Dados Gerais'!$F$10="Substituição","N/A",IF('Dados Gerais'!$F$9="sim","******",""))))</f>
      </c>
      <c r="F144" s="134">
        <f>IF($E$10="SIM","******","")</f>
      </c>
      <c r="G144" s="134">
        <f>IF($E$10="SIM","******","")</f>
      </c>
      <c r="H144" s="134">
        <f>IF($E$10="SIM","******","")</f>
      </c>
      <c r="I144" s="140">
        <f>IF($E$10="SIM","******","")</f>
      </c>
    </row>
    <row r="145" spans="2:9" ht="15">
      <c r="B145" s="139">
        <f t="shared" si="0"/>
      </c>
      <c r="C145" s="134">
        <f>IF('Dados Gerais'!$F$10="Apenas Instalação","N/A",IF('Dados Gerais'!$F$9="sim","******",""))</f>
      </c>
      <c r="D145" s="134">
        <f>IF('Dados Gerais'!$F$10="apenas retirada","N/A",IF('Dados Gerais'!$F$9="sim","******",""))</f>
      </c>
      <c r="E145" s="134">
        <f>IF('Dados Gerais'!$F$10="Apenas Instalação","",IF('Dados Gerais'!$F$10="Apenas Retirada","N/A",IF('Dados Gerais'!$F$10="Substituição","N/A",IF('Dados Gerais'!$F$9="sim","******",""))))</f>
      </c>
      <c r="F145" s="134">
        <f>IF($E$10="SIM","******","")</f>
      </c>
      <c r="G145" s="134">
        <f>IF($E$10="SIM","******","")</f>
      </c>
      <c r="H145" s="134">
        <f>IF($E$10="SIM","******","")</f>
      </c>
      <c r="I145" s="140">
        <f>IF($E$10="SIM","******","")</f>
      </c>
    </row>
    <row r="146" spans="2:9" ht="15">
      <c r="B146" s="139">
        <f t="shared" si="0"/>
      </c>
      <c r="C146" s="134">
        <f>IF('Dados Gerais'!$F$10="Apenas Instalação","N/A",IF('Dados Gerais'!$F$9="sim","******",""))</f>
      </c>
      <c r="D146" s="134">
        <f>IF('Dados Gerais'!$F$10="apenas retirada","N/A",IF('Dados Gerais'!$F$9="sim","******",""))</f>
      </c>
      <c r="E146" s="134">
        <f>IF('Dados Gerais'!$F$10="Apenas Instalação","",IF('Dados Gerais'!$F$10="Apenas Retirada","N/A",IF('Dados Gerais'!$F$10="Substituição","N/A",IF('Dados Gerais'!$F$9="sim","******",""))))</f>
      </c>
      <c r="F146" s="134">
        <f>IF($E$10="SIM","******","")</f>
      </c>
      <c r="G146" s="134">
        <f>IF($E$10="SIM","******","")</f>
      </c>
      <c r="H146" s="134">
        <f>IF($E$10="SIM","******","")</f>
      </c>
      <c r="I146" s="140">
        <f>IF($E$10="SIM","******","")</f>
      </c>
    </row>
    <row r="147" spans="2:9" ht="15">
      <c r="B147" s="139">
        <f t="shared" si="0"/>
      </c>
      <c r="C147" s="134">
        <f>IF('Dados Gerais'!$F$10="Apenas Instalação","N/A",IF('Dados Gerais'!$F$9="sim","******",""))</f>
      </c>
      <c r="D147" s="134">
        <f>IF('Dados Gerais'!$F$10="apenas retirada","N/A",IF('Dados Gerais'!$F$9="sim","******",""))</f>
      </c>
      <c r="E147" s="134">
        <f>IF('Dados Gerais'!$F$10="Apenas Instalação","",IF('Dados Gerais'!$F$10="Apenas Retirada","N/A",IF('Dados Gerais'!$F$10="Substituição","N/A",IF('Dados Gerais'!$F$9="sim","******",""))))</f>
      </c>
      <c r="F147" s="134">
        <f>IF($E$10="SIM","******","")</f>
      </c>
      <c r="G147" s="134">
        <f>IF($E$10="SIM","******","")</f>
      </c>
      <c r="H147" s="134">
        <f>IF($E$10="SIM","******","")</f>
      </c>
      <c r="I147" s="140">
        <f>IF($E$10="SIM","******","")</f>
      </c>
    </row>
    <row r="148" spans="2:9" ht="15">
      <c r="B148" s="139">
        <f t="shared" si="0"/>
      </c>
      <c r="C148" s="134">
        <f>IF('Dados Gerais'!$F$10="Apenas Instalação","N/A",IF('Dados Gerais'!$F$9="sim","******",""))</f>
      </c>
      <c r="D148" s="134">
        <f>IF('Dados Gerais'!$F$10="apenas retirada","N/A",IF('Dados Gerais'!$F$9="sim","******",""))</f>
      </c>
      <c r="E148" s="134">
        <f>IF('Dados Gerais'!$F$10="Apenas Instalação","",IF('Dados Gerais'!$F$10="Apenas Retirada","N/A",IF('Dados Gerais'!$F$10="Substituição","N/A",IF('Dados Gerais'!$F$9="sim","******",""))))</f>
      </c>
      <c r="F148" s="134">
        <f>IF($E$10="SIM","******","")</f>
      </c>
      <c r="G148" s="134">
        <f>IF($E$10="SIM","******","")</f>
      </c>
      <c r="H148" s="134">
        <f>IF($E$10="SIM","******","")</f>
      </c>
      <c r="I148" s="140">
        <f>IF($E$10="SIM","******","")</f>
      </c>
    </row>
    <row r="149" spans="2:9" ht="15">
      <c r="B149" s="139">
        <f t="shared" si="0"/>
      </c>
      <c r="C149" s="134">
        <f>IF('Dados Gerais'!$F$10="Apenas Instalação","N/A",IF('Dados Gerais'!$F$9="sim","******",""))</f>
      </c>
      <c r="D149" s="134">
        <f>IF('Dados Gerais'!$F$10="apenas retirada","N/A",IF('Dados Gerais'!$F$9="sim","******",""))</f>
      </c>
      <c r="E149" s="134">
        <f>IF('Dados Gerais'!$F$10="Apenas Instalação","",IF('Dados Gerais'!$F$10="Apenas Retirada","N/A",IF('Dados Gerais'!$F$10="Substituição","N/A",IF('Dados Gerais'!$F$9="sim","******",""))))</f>
      </c>
      <c r="F149" s="134">
        <f>IF($E$10="SIM","******","")</f>
      </c>
      <c r="G149" s="134">
        <f>IF($E$10="SIM","******","")</f>
      </c>
      <c r="H149" s="134">
        <f>IF($E$10="SIM","******","")</f>
      </c>
      <c r="I149" s="140">
        <f>IF($E$10="SIM","******","")</f>
      </c>
    </row>
    <row r="150" spans="2:9" ht="15">
      <c r="B150" s="139">
        <f t="shared" si="0"/>
      </c>
      <c r="C150" s="134">
        <f>IF('Dados Gerais'!$F$10="Apenas Instalação","N/A",IF('Dados Gerais'!$F$9="sim","******",""))</f>
      </c>
      <c r="D150" s="134">
        <f>IF('Dados Gerais'!$F$10="apenas retirada","N/A",IF('Dados Gerais'!$F$9="sim","******",""))</f>
      </c>
      <c r="E150" s="134">
        <f>IF('Dados Gerais'!$F$10="Apenas Instalação","",IF('Dados Gerais'!$F$10="Apenas Retirada","N/A",IF('Dados Gerais'!$F$10="Substituição","N/A",IF('Dados Gerais'!$F$9="sim","******",""))))</f>
      </c>
      <c r="F150" s="134">
        <f>IF($E$10="SIM","******","")</f>
      </c>
      <c r="G150" s="134">
        <f>IF($E$10="SIM","******","")</f>
      </c>
      <c r="H150" s="134">
        <f>IF($E$10="SIM","******","")</f>
      </c>
      <c r="I150" s="140">
        <f>IF($E$10="SIM","******","")</f>
      </c>
    </row>
    <row r="151" spans="2:9" ht="15.75" thickBot="1">
      <c r="B151" s="141">
        <f t="shared" si="0"/>
      </c>
      <c r="C151" s="142">
        <f>IF('Dados Gerais'!$F$10="Apenas Instalação","N/A",IF('Dados Gerais'!$F$9="sim","******",""))</f>
      </c>
      <c r="D151" s="142">
        <f>IF('Dados Gerais'!$F$10="apenas retirada","N/A",IF('Dados Gerais'!$F$9="sim","******",""))</f>
      </c>
      <c r="E151" s="142">
        <f>IF('Dados Gerais'!$F$10="Apenas Instalação","",IF('Dados Gerais'!$F$10="Apenas Retirada","N/A",IF('Dados Gerais'!$F$10="Substituição","N/A",IF('Dados Gerais'!$F$9="sim","******",""))))</f>
      </c>
      <c r="F151" s="142">
        <f>IF($E$10="SIM","******","")</f>
      </c>
      <c r="G151" s="142">
        <f>IF($E$10="SIM","******","")</f>
      </c>
      <c r="H151" s="142">
        <f>IF($E$10="SIM","******","")</f>
      </c>
      <c r="I151" s="143">
        <f>IF($E$10="SIM","******","")</f>
      </c>
    </row>
    <row r="152" ht="15"/>
    <row r="153" ht="15" customHeight="1"/>
    <row r="154" ht="15" customHeight="1"/>
    <row r="155" ht="15" customHeight="1"/>
  </sheetData>
  <sheetProtection password="C49B" sheet="1" scenarios="1"/>
  <mergeCells count="8">
    <mergeCell ref="B10:D10"/>
    <mergeCell ref="E10:F10"/>
    <mergeCell ref="G10:I10"/>
    <mergeCell ref="F4:I4"/>
    <mergeCell ref="B6:I7"/>
    <mergeCell ref="B8:I8"/>
    <mergeCell ref="B9:D9"/>
    <mergeCell ref="E9:F9"/>
  </mergeCells>
  <conditionalFormatting sqref="G10:I10">
    <cfRule type="cellIs" priority="8" dxfId="93" operator="equal">
      <formula>"DE ACORDO COM AS ISENÇÕES DE PROJETO"</formula>
    </cfRule>
    <cfRule type="cellIs" priority="11" dxfId="92" operator="equal">
      <formula>"Deverá Apresentar Projeto Completo"</formula>
    </cfRule>
  </conditionalFormatting>
  <conditionalFormatting sqref="B12:I12 B108:I122 B143:I151">
    <cfRule type="cellIs" priority="10" dxfId="0" operator="equal">
      <formula>"******"</formula>
    </cfRule>
  </conditionalFormatting>
  <conditionalFormatting sqref="E10">
    <cfRule type="cellIs" priority="9" dxfId="92" operator="equal">
      <formula>"Sim"</formula>
    </cfRule>
  </conditionalFormatting>
  <conditionalFormatting sqref="B57:I70 B102:I107">
    <cfRule type="cellIs" priority="7" dxfId="0" operator="equal">
      <formula>"******"</formula>
    </cfRule>
  </conditionalFormatting>
  <conditionalFormatting sqref="B33:I56">
    <cfRule type="cellIs" priority="6" dxfId="0" operator="equal">
      <formula>"******"</formula>
    </cfRule>
  </conditionalFormatting>
  <conditionalFormatting sqref="B13:I32">
    <cfRule type="cellIs" priority="5" dxfId="0" operator="equal">
      <formula>"******"</formula>
    </cfRule>
  </conditionalFormatting>
  <conditionalFormatting sqref="B77:I101">
    <cfRule type="cellIs" priority="4" dxfId="0" operator="equal">
      <formula>"******"</formula>
    </cfRule>
  </conditionalFormatting>
  <conditionalFormatting sqref="B71:I76">
    <cfRule type="cellIs" priority="3" dxfId="0" operator="equal">
      <formula>"******"</formula>
    </cfRule>
  </conditionalFormatting>
  <conditionalFormatting sqref="B123:I132">
    <cfRule type="cellIs" priority="2" dxfId="0" operator="equal">
      <formula>"******"</formula>
    </cfRule>
  </conditionalFormatting>
  <conditionalFormatting sqref="B133:I142">
    <cfRule type="cellIs" priority="1" dxfId="0" operator="equal">
      <formula>"******"</formula>
    </cfRule>
  </conditionalFormatting>
  <dataValidations count="2">
    <dataValidation type="list" allowBlank="1" showInputMessage="1" showErrorMessage="1" sqref="E12:E151">
      <formula1>Fases</formula1>
    </dataValidation>
    <dataValidation type="list" allowBlank="1" showInputMessage="1" showErrorMessage="1" sqref="C12:D151">
      <formula1>Retiradas</formula1>
    </dataValidation>
  </dataValidations>
  <printOptions horizontalCentered="1" verticalCentered="1"/>
  <pageMargins left="0.5118110236220472" right="0.5118110236220472" top="0.5118110236220472" bottom="0.3937007874015748" header="0.31496062992125984" footer="0.31496062992125984"/>
  <pageSetup horizontalDpi="600" verticalDpi="600" orientation="portrait" paperSize="9" r:id="rId4"/>
  <ignoredErrors>
    <ignoredError sqref="B151:I151 B12:I12 B108:I122 B143:I147 B13:I40 B123:I142 B96:I107 B95 E95:I95 B42:I43 B41:C41 E41:I41 B45:I94 B44:C44 E44:I44 B148:I150" unlockedFormula="1"/>
  </ignoredErrors>
  <drawing r:id="rId3"/>
  <legacyDrawing r:id="rId2"/>
</worksheet>
</file>

<file path=xl/worksheets/sheet6.xml><?xml version="1.0" encoding="utf-8"?>
<worksheet xmlns="http://schemas.openxmlformats.org/spreadsheetml/2006/main" xmlns:r="http://schemas.openxmlformats.org/officeDocument/2006/relationships">
  <sheetPr codeName="Planilha6">
    <tabColor rgb="FF60812F"/>
  </sheetPr>
  <dimension ref="B4:L151"/>
  <sheetViews>
    <sheetView showGridLines="0" showRowColHeaders="0" zoomScale="94" zoomScaleNormal="94" zoomScalePageLayoutView="0" workbookViewId="0" topLeftCell="A1">
      <pane ySplit="5" topLeftCell="A8" activePane="bottomLeft" state="frozen"/>
      <selection pane="topLeft" activeCell="A1" sqref="A1"/>
      <selection pane="bottomLeft" activeCell="F4" sqref="F4:I4"/>
    </sheetView>
  </sheetViews>
  <sheetFormatPr defaultColWidth="0" defaultRowHeight="15" customHeight="1" zeroHeight="1"/>
  <cols>
    <col min="1" max="1" width="5.7109375" style="0" customWidth="1"/>
    <col min="2" max="2" width="6.28125" style="0" bestFit="1" customWidth="1"/>
    <col min="3" max="3" width="8.7109375" style="0" bestFit="1" customWidth="1"/>
    <col min="4" max="4" width="9.00390625" style="0" bestFit="1" customWidth="1"/>
    <col min="5" max="5" width="9.00390625" style="0" customWidth="1"/>
    <col min="6" max="7" width="13.421875" style="0" bestFit="1" customWidth="1"/>
    <col min="8" max="8" width="26.7109375" style="0" customWidth="1"/>
    <col min="9" max="9" width="8.28125" style="0" bestFit="1" customWidth="1"/>
    <col min="10" max="10" width="2.140625" style="0" customWidth="1"/>
    <col min="11" max="11" width="13.7109375" style="0" customWidth="1"/>
    <col min="12" max="12" width="2.140625" style="0" customWidth="1"/>
    <col min="13" max="13" width="13.7109375" style="0" customWidth="1"/>
    <col min="14" max="14" width="2.140625" style="0" customWidth="1"/>
    <col min="15" max="16384" width="9.140625" style="0" hidden="1" customWidth="1"/>
  </cols>
  <sheetData>
    <row r="1" ht="15" customHeight="1"/>
    <row r="2" ht="15"/>
    <row r="3" ht="15.75" thickBot="1"/>
    <row r="4" spans="2:9" ht="49.5" customHeight="1" thickBot="1">
      <c r="B4" s="10"/>
      <c r="C4" s="11"/>
      <c r="D4" s="11"/>
      <c r="E4" s="11"/>
      <c r="F4" s="184" t="s">
        <v>24</v>
      </c>
      <c r="G4" s="185"/>
      <c r="H4" s="185"/>
      <c r="I4" s="186"/>
    </row>
    <row r="5" spans="2:10" ht="12.75" customHeight="1" thickBot="1">
      <c r="B5" s="5"/>
      <c r="C5" s="35"/>
      <c r="D5" s="35"/>
      <c r="E5" s="35"/>
      <c r="F5" s="130"/>
      <c r="G5" s="130"/>
      <c r="H5" s="130"/>
      <c r="I5" s="130"/>
      <c r="J5" s="5"/>
    </row>
    <row r="6" spans="2:12" ht="15">
      <c r="B6" s="239" t="s">
        <v>91</v>
      </c>
      <c r="C6" s="240"/>
      <c r="D6" s="240"/>
      <c r="E6" s="240"/>
      <c r="F6" s="240"/>
      <c r="G6" s="240"/>
      <c r="H6" s="240"/>
      <c r="I6" s="241"/>
      <c r="L6" s="5"/>
    </row>
    <row r="7" spans="2:9" ht="15">
      <c r="B7" s="242"/>
      <c r="C7" s="243"/>
      <c r="D7" s="243"/>
      <c r="E7" s="243"/>
      <c r="F7" s="243"/>
      <c r="G7" s="243"/>
      <c r="H7" s="243"/>
      <c r="I7" s="244"/>
    </row>
    <row r="8" spans="2:9" ht="236.25" customHeight="1" thickBot="1">
      <c r="B8" s="258"/>
      <c r="C8" s="259"/>
      <c r="D8" s="259"/>
      <c r="E8" s="259"/>
      <c r="F8" s="259"/>
      <c r="G8" s="259"/>
      <c r="H8" s="259"/>
      <c r="I8" s="260"/>
    </row>
    <row r="9" spans="2:9" ht="15.75" thickBot="1">
      <c r="B9" s="247" t="s">
        <v>25</v>
      </c>
      <c r="C9" s="248"/>
      <c r="D9" s="249"/>
      <c r="E9" s="253"/>
      <c r="F9" s="254"/>
      <c r="G9" s="30" t="s">
        <v>31</v>
      </c>
      <c r="H9" s="60">
        <f>'Dados Gerais'!F11</f>
        <v>0</v>
      </c>
      <c r="I9" s="61">
        <f>'Dados Gerais'!J11</f>
        <v>0</v>
      </c>
    </row>
    <row r="10" spans="2:9" ht="15.75" thickBot="1">
      <c r="B10" s="247" t="s">
        <v>26</v>
      </c>
      <c r="C10" s="248"/>
      <c r="D10" s="249"/>
      <c r="E10" s="245">
        <f>'Dados Gerais'!F9</f>
        <v>0</v>
      </c>
      <c r="F10" s="246"/>
      <c r="G10" s="236">
        <f>IF(E10="SIM","DEVERÁ APRESENTAR PROJETO COMPLETO",IF(E10="não","DE ACORDO COM AS ISENÇÕES DE PROJETO",""))</f>
      </c>
      <c r="H10" s="237"/>
      <c r="I10" s="238"/>
    </row>
    <row r="11" spans="2:9" ht="60.75" thickBot="1">
      <c r="B11" s="12" t="s">
        <v>0</v>
      </c>
      <c r="C11" s="12" t="s">
        <v>1</v>
      </c>
      <c r="D11" s="12" t="s">
        <v>2</v>
      </c>
      <c r="E11" s="12" t="s">
        <v>52</v>
      </c>
      <c r="F11" s="12" t="s">
        <v>120</v>
      </c>
      <c r="G11" s="12" t="s">
        <v>121</v>
      </c>
      <c r="H11" s="12" t="s">
        <v>119</v>
      </c>
      <c r="I11" s="12" t="s">
        <v>118</v>
      </c>
    </row>
    <row r="12" spans="2:9" ht="15">
      <c r="B12" s="135">
        <f aca="true" t="shared" si="0" ref="B12:B151">IF($E$10="SIM","******","")</f>
      </c>
      <c r="C12" s="136">
        <f>IF('Dados Gerais'!$F$10="Apenas Instalação","N/A",IF('Dados Gerais'!$F$9="sim","******",""))</f>
      </c>
      <c r="D12" s="137">
        <f>IF('Dados Gerais'!$F$10="apenas retirada","N/A",IF('Dados Gerais'!$F$9="sim","******",""))</f>
      </c>
      <c r="E12" s="137">
        <f>IF('Dados Gerais'!$F$10="Apenas Instalação","",IF('Dados Gerais'!$F$10="Apenas Retirada","N/A",IF('Dados Gerais'!$F$10="Substituição","N/A",IF('Dados Gerais'!$F$9="sim","******",""))))</f>
      </c>
      <c r="F12" s="137">
        <f>IF($E$10="SIM","******","")</f>
      </c>
      <c r="G12" s="137">
        <f>IF($E$10="SIM","******","")</f>
      </c>
      <c r="H12" s="137">
        <f>IF($E$10="SIM","******","")</f>
      </c>
      <c r="I12" s="138">
        <f>IF($E$10="SIM","******","")</f>
      </c>
    </row>
    <row r="13" spans="2:9" ht="15">
      <c r="B13" s="139">
        <f t="shared" si="0"/>
      </c>
      <c r="C13" s="134">
        <f>IF('Dados Gerais'!$F$10="Apenas Instalação","N/A",IF('Dados Gerais'!$F$9="sim","******",""))</f>
      </c>
      <c r="D13" s="134">
        <f>IF('Dados Gerais'!$F$10="apenas retirada","N/A",IF('Dados Gerais'!$F$9="sim","******",""))</f>
      </c>
      <c r="E13" s="134">
        <f>IF('Dados Gerais'!$F$10="Apenas Instalação","",IF('Dados Gerais'!$F$10="Apenas Retirada","N/A",IF('Dados Gerais'!$F$10="Substituição","N/A",IF('Dados Gerais'!$F$9="sim","******",""))))</f>
      </c>
      <c r="F13" s="134">
        <f>IF($E$10="SIM","******","")</f>
      </c>
      <c r="G13" s="134">
        <f>IF($E$10="SIM","******","")</f>
      </c>
      <c r="H13" s="134">
        <f>IF($E$10="SIM","******","")</f>
      </c>
      <c r="I13" s="140">
        <f>IF($E$10="SIM","******","")</f>
      </c>
    </row>
    <row r="14" spans="2:9" ht="15">
      <c r="B14" s="139">
        <f t="shared" si="0"/>
      </c>
      <c r="C14" s="134">
        <f>IF('Dados Gerais'!$F$10="Apenas Instalação","N/A",IF('Dados Gerais'!$F$9="sim","******",""))</f>
      </c>
      <c r="D14" s="134">
        <f>IF('Dados Gerais'!$F$10="apenas retirada","N/A",IF('Dados Gerais'!$F$9="sim","******",""))</f>
      </c>
      <c r="E14" s="134">
        <f>IF('Dados Gerais'!$F$10="Apenas Instalação","",IF('Dados Gerais'!$F$10="Apenas Retirada","N/A",IF('Dados Gerais'!$F$10="Substituição","N/A",IF('Dados Gerais'!$F$9="sim","******",""))))</f>
      </c>
      <c r="F14" s="134">
        <f>IF($E$10="SIM","******","")</f>
      </c>
      <c r="G14" s="134">
        <f>IF($E$10="SIM","******","")</f>
      </c>
      <c r="H14" s="134">
        <f>IF($E$10="SIM","******","")</f>
      </c>
      <c r="I14" s="140">
        <f>IF($E$10="SIM","******","")</f>
      </c>
    </row>
    <row r="15" spans="2:9" ht="15">
      <c r="B15" s="139">
        <f t="shared" si="0"/>
      </c>
      <c r="C15" s="134">
        <f>IF('Dados Gerais'!$F$10="Apenas Instalação","N/A",IF('Dados Gerais'!$F$9="sim","******",""))</f>
      </c>
      <c r="D15" s="134">
        <f>IF('Dados Gerais'!$F$10="apenas retirada","N/A",IF('Dados Gerais'!$F$9="sim","******",""))</f>
      </c>
      <c r="E15" s="134">
        <f>IF('Dados Gerais'!$F$10="Apenas Instalação","",IF('Dados Gerais'!$F$10="Apenas Retirada","N/A",IF('Dados Gerais'!$F$10="Substituição","N/A",IF('Dados Gerais'!$F$9="sim","******",""))))</f>
      </c>
      <c r="F15" s="134">
        <f>IF($E$10="SIM","******","")</f>
      </c>
      <c r="G15" s="134">
        <f>IF($E$10="SIM","******","")</f>
      </c>
      <c r="H15" s="134">
        <f>IF($E$10="SIM","******","")</f>
      </c>
      <c r="I15" s="140">
        <f>IF($E$10="SIM","******","")</f>
      </c>
    </row>
    <row r="16" spans="2:9" ht="15">
      <c r="B16" s="139">
        <f t="shared" si="0"/>
      </c>
      <c r="C16" s="134">
        <f>IF('Dados Gerais'!$F$10="Apenas Instalação","N/A",IF('Dados Gerais'!$F$9="sim","******",""))</f>
      </c>
      <c r="D16" s="134">
        <f>IF('Dados Gerais'!$F$10="apenas retirada","N/A",IF('Dados Gerais'!$F$9="sim","******",""))</f>
      </c>
      <c r="E16" s="134">
        <f>IF('Dados Gerais'!$F$10="Apenas Instalação","",IF('Dados Gerais'!$F$10="Apenas Retirada","N/A",IF('Dados Gerais'!$F$10="Substituição","N/A",IF('Dados Gerais'!$F$9="sim","******",""))))</f>
      </c>
      <c r="F16" s="134">
        <f>IF($E$10="SIM","******","")</f>
      </c>
      <c r="G16" s="134">
        <f>IF($E$10="SIM","******","")</f>
      </c>
      <c r="H16" s="134">
        <f>IF($E$10="SIM","******","")</f>
      </c>
      <c r="I16" s="140">
        <f>IF($E$10="SIM","******","")</f>
      </c>
    </row>
    <row r="17" spans="2:9" ht="15">
      <c r="B17" s="139">
        <f t="shared" si="0"/>
      </c>
      <c r="C17" s="134">
        <f>IF('Dados Gerais'!$F$10="Apenas Instalação","N/A",IF('Dados Gerais'!$F$9="sim","******",""))</f>
      </c>
      <c r="D17" s="134">
        <f>IF('Dados Gerais'!$F$10="apenas retirada","N/A",IF('Dados Gerais'!$F$9="sim","******",""))</f>
      </c>
      <c r="E17" s="134">
        <f>IF('Dados Gerais'!$F$10="Apenas Instalação","",IF('Dados Gerais'!$F$10="Apenas Retirada","N/A",IF('Dados Gerais'!$F$10="Substituição","N/A",IF('Dados Gerais'!$F$9="sim","******",""))))</f>
      </c>
      <c r="F17" s="134">
        <f>IF($E$10="SIM","******","")</f>
      </c>
      <c r="G17" s="134">
        <f>IF($E$10="SIM","******","")</f>
      </c>
      <c r="H17" s="134">
        <f>IF($E$10="SIM","******","")</f>
      </c>
      <c r="I17" s="140">
        <f>IF($E$10="SIM","******","")</f>
      </c>
    </row>
    <row r="18" spans="2:9" ht="15">
      <c r="B18" s="139">
        <f t="shared" si="0"/>
      </c>
      <c r="C18" s="134">
        <f>IF('Dados Gerais'!$F$10="Apenas Instalação","N/A",IF('Dados Gerais'!$F$9="sim","******",""))</f>
      </c>
      <c r="D18" s="134">
        <f>IF('Dados Gerais'!$F$10="apenas retirada","N/A",IF('Dados Gerais'!$F$9="sim","******",""))</f>
      </c>
      <c r="E18" s="134">
        <f>IF('Dados Gerais'!$F$10="Apenas Instalação","",IF('Dados Gerais'!$F$10="Apenas Retirada","N/A",IF('Dados Gerais'!$F$10="Substituição","N/A",IF('Dados Gerais'!$F$9="sim","******",""))))</f>
      </c>
      <c r="F18" s="134">
        <f>IF($E$10="SIM","******","")</f>
      </c>
      <c r="G18" s="134">
        <f>IF($E$10="SIM","******","")</f>
      </c>
      <c r="H18" s="134">
        <f>IF($E$10="SIM","******","")</f>
      </c>
      <c r="I18" s="140">
        <f>IF($E$10="SIM","******","")</f>
      </c>
    </row>
    <row r="19" spans="2:9" ht="15">
      <c r="B19" s="139">
        <f t="shared" si="0"/>
      </c>
      <c r="C19" s="134">
        <f>IF('Dados Gerais'!$F$10="Apenas Instalação","N/A",IF('Dados Gerais'!$F$9="sim","******",""))</f>
      </c>
      <c r="D19" s="134">
        <f>IF('Dados Gerais'!$F$10="apenas retirada","N/A",IF('Dados Gerais'!$F$9="sim","******",""))</f>
      </c>
      <c r="E19" s="134">
        <f>IF('Dados Gerais'!$F$10="Apenas Instalação","",IF('Dados Gerais'!$F$10="Apenas Retirada","N/A",IF('Dados Gerais'!$F$10="Substituição","N/A",IF('Dados Gerais'!$F$9="sim","******",""))))</f>
      </c>
      <c r="F19" s="134">
        <f>IF($E$10="SIM","******","")</f>
      </c>
      <c r="G19" s="134">
        <f>IF($E$10="SIM","******","")</f>
      </c>
      <c r="H19" s="134">
        <f>IF($E$10="SIM","******","")</f>
      </c>
      <c r="I19" s="140">
        <f>IF($E$10="SIM","******","")</f>
      </c>
    </row>
    <row r="20" spans="2:9" ht="15">
      <c r="B20" s="139">
        <f t="shared" si="0"/>
      </c>
      <c r="C20" s="134">
        <f>IF('Dados Gerais'!$F$10="Apenas Instalação","N/A",IF('Dados Gerais'!$F$9="sim","******",""))</f>
      </c>
      <c r="D20" s="134">
        <f>IF('Dados Gerais'!$F$10="apenas retirada","N/A",IF('Dados Gerais'!$F$9="sim","******",""))</f>
      </c>
      <c r="E20" s="134">
        <f>IF('Dados Gerais'!$F$10="Apenas Instalação","",IF('Dados Gerais'!$F$10="Apenas Retirada","N/A",IF('Dados Gerais'!$F$10="Substituição","N/A",IF('Dados Gerais'!$F$9="sim","******",""))))</f>
      </c>
      <c r="F20" s="134">
        <f>IF($E$10="SIM","******","")</f>
      </c>
      <c r="G20" s="134">
        <f>IF($E$10="SIM","******","")</f>
      </c>
      <c r="H20" s="134">
        <f>IF($E$10="SIM","******","")</f>
      </c>
      <c r="I20" s="140">
        <f>IF($E$10="SIM","******","")</f>
      </c>
    </row>
    <row r="21" spans="2:9" ht="15">
      <c r="B21" s="139">
        <f t="shared" si="0"/>
      </c>
      <c r="C21" s="134">
        <f>IF('Dados Gerais'!$F$10="Apenas Instalação","N/A",IF('Dados Gerais'!$F$9="sim","******",""))</f>
      </c>
      <c r="D21" s="134">
        <f>IF('Dados Gerais'!$F$10="apenas retirada","N/A",IF('Dados Gerais'!$F$9="sim","******",""))</f>
      </c>
      <c r="E21" s="134">
        <f>IF('Dados Gerais'!$F$10="Apenas Instalação","",IF('Dados Gerais'!$F$10="Apenas Retirada","N/A",IF('Dados Gerais'!$F$10="Substituição","N/A",IF('Dados Gerais'!$F$9="sim","******",""))))</f>
      </c>
      <c r="F21" s="134">
        <f>IF($E$10="SIM","******","")</f>
      </c>
      <c r="G21" s="134">
        <f>IF($E$10="SIM","******","")</f>
      </c>
      <c r="H21" s="134">
        <f>IF($E$10="SIM","******","")</f>
      </c>
      <c r="I21" s="140">
        <f>IF($E$10="SIM","******","")</f>
      </c>
    </row>
    <row r="22" spans="2:9" ht="15">
      <c r="B22" s="139">
        <f t="shared" si="0"/>
      </c>
      <c r="C22" s="134">
        <f>IF('Dados Gerais'!$F$10="Apenas Instalação","N/A",IF('Dados Gerais'!$F$9="sim","******",""))</f>
      </c>
      <c r="D22" s="134">
        <f>IF('Dados Gerais'!$F$10="apenas retirada","N/A",IF('Dados Gerais'!$F$9="sim","******",""))</f>
      </c>
      <c r="E22" s="134">
        <f>IF('Dados Gerais'!$F$10="Apenas Instalação","",IF('Dados Gerais'!$F$10="Apenas Retirada","N/A",IF('Dados Gerais'!$F$10="Substituição","N/A",IF('Dados Gerais'!$F$9="sim","******",""))))</f>
      </c>
      <c r="F22" s="134">
        <f>IF($E$10="SIM","******","")</f>
      </c>
      <c r="G22" s="134">
        <f>IF($E$10="SIM","******","")</f>
      </c>
      <c r="H22" s="134">
        <f>IF($E$10="SIM","******","")</f>
      </c>
      <c r="I22" s="140">
        <f>IF($E$10="SIM","******","")</f>
      </c>
    </row>
    <row r="23" spans="2:9" ht="15">
      <c r="B23" s="139">
        <f t="shared" si="0"/>
      </c>
      <c r="C23" s="134">
        <f>IF('Dados Gerais'!$F$10="Apenas Instalação","N/A",IF('Dados Gerais'!$F$9="sim","******",""))</f>
      </c>
      <c r="D23" s="134">
        <f>IF('Dados Gerais'!$F$10="apenas retirada","N/A",IF('Dados Gerais'!$F$9="sim","******",""))</f>
      </c>
      <c r="E23" s="134">
        <f>IF('Dados Gerais'!$F$10="Apenas Instalação","",IF('Dados Gerais'!$F$10="Apenas Retirada","N/A",IF('Dados Gerais'!$F$10="Substituição","N/A",IF('Dados Gerais'!$F$9="sim","******",""))))</f>
      </c>
      <c r="F23" s="134">
        <f>IF($E$10="SIM","******","")</f>
      </c>
      <c r="G23" s="134">
        <f>IF($E$10="SIM","******","")</f>
      </c>
      <c r="H23" s="134">
        <f>IF($E$10="SIM","******","")</f>
      </c>
      <c r="I23" s="140">
        <f>IF($E$10="SIM","******","")</f>
      </c>
    </row>
    <row r="24" spans="2:9" ht="15">
      <c r="B24" s="139">
        <f t="shared" si="0"/>
      </c>
      <c r="C24" s="134">
        <f>IF('Dados Gerais'!$F$10="Apenas Instalação","N/A",IF('Dados Gerais'!$F$9="sim","******",""))</f>
      </c>
      <c r="D24" s="134">
        <f>IF('Dados Gerais'!$F$10="apenas retirada","N/A",IF('Dados Gerais'!$F$9="sim","******",""))</f>
      </c>
      <c r="E24" s="134">
        <f>IF('Dados Gerais'!$F$10="Apenas Instalação","",IF('Dados Gerais'!$F$10="Apenas Retirada","N/A",IF('Dados Gerais'!$F$10="Substituição","N/A",IF('Dados Gerais'!$F$9="sim","******",""))))</f>
      </c>
      <c r="F24" s="134">
        <f>IF($E$10="SIM","******","")</f>
      </c>
      <c r="G24" s="134">
        <f>IF($E$10="SIM","******","")</f>
      </c>
      <c r="H24" s="134">
        <f>IF($E$10="SIM","******","")</f>
      </c>
      <c r="I24" s="140">
        <f>IF($E$10="SIM","******","")</f>
      </c>
    </row>
    <row r="25" spans="2:9" ht="15">
      <c r="B25" s="139">
        <f t="shared" si="0"/>
      </c>
      <c r="C25" s="134">
        <f>IF('Dados Gerais'!$F$10="Apenas Instalação","N/A",IF('Dados Gerais'!$F$9="sim","******",""))</f>
      </c>
      <c r="D25" s="134">
        <f>IF('Dados Gerais'!$F$10="apenas retirada","N/A",IF('Dados Gerais'!$F$9="sim","******",""))</f>
      </c>
      <c r="E25" s="134">
        <f>IF('Dados Gerais'!$F$10="Apenas Instalação","",IF('Dados Gerais'!$F$10="Apenas Retirada","N/A",IF('Dados Gerais'!$F$10="Substituição","N/A",IF('Dados Gerais'!$F$9="sim","******",""))))</f>
      </c>
      <c r="F25" s="134">
        <f>IF($E$10="SIM","******","")</f>
      </c>
      <c r="G25" s="134">
        <f>IF($E$10="SIM","******","")</f>
      </c>
      <c r="H25" s="134">
        <f>IF($E$10="SIM","******","")</f>
      </c>
      <c r="I25" s="140">
        <f aca="true" t="shared" si="1" ref="F25:I46">IF($E$10="SIM","******","")</f>
      </c>
    </row>
    <row r="26" spans="2:9" ht="15">
      <c r="B26" s="139">
        <f t="shared" si="0"/>
      </c>
      <c r="C26" s="134">
        <f>IF('Dados Gerais'!$F$10="Apenas Instalação","N/A",IF('Dados Gerais'!$F$9="sim","******",""))</f>
      </c>
      <c r="D26" s="134">
        <f>IF('Dados Gerais'!$F$10="apenas retirada","N/A",IF('Dados Gerais'!$F$9="sim","******",""))</f>
      </c>
      <c r="E26" s="134">
        <f>IF('Dados Gerais'!$F$10="Apenas Instalação","",IF('Dados Gerais'!$F$10="Apenas Retirada","N/A",IF('Dados Gerais'!$F$10="Substituição","N/A",IF('Dados Gerais'!$F$9="sim","******",""))))</f>
      </c>
      <c r="F26" s="134">
        <f t="shared" si="1"/>
      </c>
      <c r="G26" s="134">
        <f t="shared" si="1"/>
      </c>
      <c r="H26" s="134">
        <f t="shared" si="1"/>
      </c>
      <c r="I26" s="140">
        <f t="shared" si="1"/>
      </c>
    </row>
    <row r="27" spans="2:9" ht="15">
      <c r="B27" s="139">
        <f t="shared" si="0"/>
      </c>
      <c r="C27" s="134">
        <f>IF('Dados Gerais'!$F$10="Apenas Instalação","N/A",IF('Dados Gerais'!$F$9="sim","******",""))</f>
      </c>
      <c r="D27" s="134">
        <f>IF('Dados Gerais'!$F$10="apenas retirada","N/A",IF('Dados Gerais'!$F$9="sim","******",""))</f>
      </c>
      <c r="E27" s="134">
        <f>IF('Dados Gerais'!$F$10="Apenas Instalação","",IF('Dados Gerais'!$F$10="Apenas Retirada","N/A",IF('Dados Gerais'!$F$10="Substituição","N/A",IF('Dados Gerais'!$F$9="sim","******",""))))</f>
      </c>
      <c r="F27" s="134">
        <f t="shared" si="1"/>
      </c>
      <c r="G27" s="134">
        <f t="shared" si="1"/>
      </c>
      <c r="H27" s="134">
        <f t="shared" si="1"/>
      </c>
      <c r="I27" s="140">
        <f t="shared" si="1"/>
      </c>
    </row>
    <row r="28" spans="2:9" ht="15">
      <c r="B28" s="139">
        <f t="shared" si="0"/>
      </c>
      <c r="C28" s="134">
        <f>IF('Dados Gerais'!$F$10="Apenas Instalação","N/A",IF('Dados Gerais'!$F$9="sim","******",""))</f>
      </c>
      <c r="D28" s="134">
        <f>IF('Dados Gerais'!$F$10="apenas retirada","N/A",IF('Dados Gerais'!$F$9="sim","******",""))</f>
      </c>
      <c r="E28" s="134">
        <f>IF('Dados Gerais'!$F$10="Apenas Instalação","",IF('Dados Gerais'!$F$10="Apenas Retirada","N/A",IF('Dados Gerais'!$F$10="Substituição","N/A",IF('Dados Gerais'!$F$9="sim","******",""))))</f>
      </c>
      <c r="F28" s="134">
        <f t="shared" si="1"/>
      </c>
      <c r="G28" s="134">
        <f t="shared" si="1"/>
      </c>
      <c r="H28" s="134">
        <f t="shared" si="1"/>
      </c>
      <c r="I28" s="140">
        <f t="shared" si="1"/>
      </c>
    </row>
    <row r="29" spans="2:9" ht="15">
      <c r="B29" s="139">
        <f t="shared" si="0"/>
      </c>
      <c r="C29" s="134">
        <f>IF('Dados Gerais'!$F$10="Apenas Instalação","N/A",IF('Dados Gerais'!$F$9="sim","******",""))</f>
      </c>
      <c r="D29" s="134">
        <f>IF('Dados Gerais'!$F$10="apenas retirada","N/A",IF('Dados Gerais'!$F$9="sim","******",""))</f>
      </c>
      <c r="E29" s="134">
        <f>IF('Dados Gerais'!$F$10="Apenas Instalação","",IF('Dados Gerais'!$F$10="Apenas Retirada","N/A",IF('Dados Gerais'!$F$10="Substituição","N/A",IF('Dados Gerais'!$F$9="sim","******",""))))</f>
      </c>
      <c r="F29" s="134">
        <f t="shared" si="1"/>
      </c>
      <c r="G29" s="134">
        <f t="shared" si="1"/>
      </c>
      <c r="H29" s="134">
        <f t="shared" si="1"/>
      </c>
      <c r="I29" s="140">
        <f t="shared" si="1"/>
      </c>
    </row>
    <row r="30" spans="2:9" ht="15">
      <c r="B30" s="139">
        <f t="shared" si="0"/>
      </c>
      <c r="C30" s="134">
        <f>IF('Dados Gerais'!$F$10="Apenas Instalação","N/A",IF('Dados Gerais'!$F$9="sim","******",""))</f>
      </c>
      <c r="D30" s="134">
        <f>IF('Dados Gerais'!$F$10="apenas retirada","N/A",IF('Dados Gerais'!$F$9="sim","******",""))</f>
      </c>
      <c r="E30" s="134">
        <f>IF('Dados Gerais'!$F$10="Apenas Instalação","",IF('Dados Gerais'!$F$10="Apenas Retirada","N/A",IF('Dados Gerais'!$F$10="Substituição","N/A",IF('Dados Gerais'!$F$9="sim","******",""))))</f>
      </c>
      <c r="F30" s="134">
        <f t="shared" si="1"/>
      </c>
      <c r="G30" s="134">
        <f t="shared" si="1"/>
      </c>
      <c r="H30" s="134">
        <f t="shared" si="1"/>
      </c>
      <c r="I30" s="140">
        <f t="shared" si="1"/>
      </c>
    </row>
    <row r="31" spans="2:9" ht="15">
      <c r="B31" s="139">
        <f t="shared" si="0"/>
      </c>
      <c r="C31" s="134">
        <f>IF('Dados Gerais'!$F$10="Apenas Instalação","N/A",IF('Dados Gerais'!$F$9="sim","******",""))</f>
      </c>
      <c r="D31" s="134">
        <f>IF('Dados Gerais'!$F$10="apenas retirada","N/A",IF('Dados Gerais'!$F$9="sim","******",""))</f>
      </c>
      <c r="E31" s="134">
        <f>IF('Dados Gerais'!$F$10="Apenas Instalação","",IF('Dados Gerais'!$F$10="Apenas Retirada","N/A",IF('Dados Gerais'!$F$10="Substituição","N/A",IF('Dados Gerais'!$F$9="sim","******",""))))</f>
      </c>
      <c r="F31" s="134">
        <f t="shared" si="1"/>
      </c>
      <c r="G31" s="134">
        <f t="shared" si="1"/>
      </c>
      <c r="H31" s="134">
        <f t="shared" si="1"/>
      </c>
      <c r="I31" s="140">
        <f t="shared" si="1"/>
      </c>
    </row>
    <row r="32" spans="2:9" ht="15">
      <c r="B32" s="139">
        <f t="shared" si="0"/>
      </c>
      <c r="C32" s="134">
        <f>IF('Dados Gerais'!$F$10="Apenas Instalação","N/A",IF('Dados Gerais'!$F$9="sim","******",""))</f>
      </c>
      <c r="D32" s="134">
        <f>IF('Dados Gerais'!$F$10="apenas retirada","N/A",IF('Dados Gerais'!$F$9="sim","******",""))</f>
      </c>
      <c r="E32" s="134">
        <f>IF('Dados Gerais'!$F$10="Apenas Instalação","",IF('Dados Gerais'!$F$10="Apenas Retirada","N/A",IF('Dados Gerais'!$F$10="Substituição","N/A",IF('Dados Gerais'!$F$9="sim","******",""))))</f>
      </c>
      <c r="F32" s="134">
        <f t="shared" si="1"/>
      </c>
      <c r="G32" s="134">
        <f t="shared" si="1"/>
      </c>
      <c r="H32" s="134">
        <f t="shared" si="1"/>
      </c>
      <c r="I32" s="140">
        <f t="shared" si="1"/>
      </c>
    </row>
    <row r="33" spans="2:9" ht="15">
      <c r="B33" s="139">
        <f t="shared" si="0"/>
      </c>
      <c r="C33" s="134">
        <f>IF('Dados Gerais'!$F$10="Apenas Instalação","N/A",IF('Dados Gerais'!$F$9="sim","******",""))</f>
      </c>
      <c r="D33" s="134">
        <f>IF('Dados Gerais'!$F$10="apenas retirada","N/A",IF('Dados Gerais'!$F$9="sim","******",""))</f>
      </c>
      <c r="E33" s="134">
        <f>IF('Dados Gerais'!$F$10="Apenas Instalação","",IF('Dados Gerais'!$F$10="Apenas Retirada","N/A",IF('Dados Gerais'!$F$10="Substituição","N/A",IF('Dados Gerais'!$F$9="sim","******",""))))</f>
      </c>
      <c r="F33" s="134">
        <f t="shared" si="1"/>
      </c>
      <c r="G33" s="134">
        <f t="shared" si="1"/>
      </c>
      <c r="H33" s="134">
        <f t="shared" si="1"/>
      </c>
      <c r="I33" s="140">
        <f t="shared" si="1"/>
      </c>
    </row>
    <row r="34" spans="2:9" ht="15">
      <c r="B34" s="139">
        <f t="shared" si="0"/>
      </c>
      <c r="C34" s="134">
        <f>IF('Dados Gerais'!$F$10="Apenas Instalação","N/A",IF('Dados Gerais'!$F$9="sim","******",""))</f>
      </c>
      <c r="D34" s="134">
        <f>IF('Dados Gerais'!$F$10="apenas retirada","N/A",IF('Dados Gerais'!$F$9="sim","******",""))</f>
      </c>
      <c r="E34" s="134">
        <f>IF('Dados Gerais'!$F$10="Apenas Instalação","",IF('Dados Gerais'!$F$10="Apenas Retirada","N/A",IF('Dados Gerais'!$F$10="Substituição","N/A",IF('Dados Gerais'!$F$9="sim","******",""))))</f>
      </c>
      <c r="F34" s="134">
        <f t="shared" si="1"/>
      </c>
      <c r="G34" s="134">
        <f t="shared" si="1"/>
      </c>
      <c r="H34" s="134">
        <f t="shared" si="1"/>
      </c>
      <c r="I34" s="140">
        <f t="shared" si="1"/>
      </c>
    </row>
    <row r="35" spans="2:9" ht="15">
      <c r="B35" s="139">
        <f t="shared" si="0"/>
      </c>
      <c r="C35" s="134">
        <f>IF('Dados Gerais'!$F$10="Apenas Instalação","N/A",IF('Dados Gerais'!$F$9="sim","******",""))</f>
      </c>
      <c r="D35" s="134">
        <f>IF('Dados Gerais'!$F$10="apenas retirada","N/A",IF('Dados Gerais'!$F$9="sim","******",""))</f>
      </c>
      <c r="E35" s="134">
        <f>IF('Dados Gerais'!$F$10="Apenas Instalação","",IF('Dados Gerais'!$F$10="Apenas Retirada","N/A",IF('Dados Gerais'!$F$10="Substituição","N/A",IF('Dados Gerais'!$F$9="sim","******",""))))</f>
      </c>
      <c r="F35" s="134">
        <f t="shared" si="1"/>
      </c>
      <c r="G35" s="134">
        <f t="shared" si="1"/>
      </c>
      <c r="H35" s="134">
        <f t="shared" si="1"/>
      </c>
      <c r="I35" s="140">
        <f t="shared" si="1"/>
      </c>
    </row>
    <row r="36" spans="2:9" ht="15">
      <c r="B36" s="139">
        <f t="shared" si="0"/>
      </c>
      <c r="C36" s="134">
        <f>IF('Dados Gerais'!$F$10="Apenas Instalação","N/A",IF('Dados Gerais'!$F$9="sim","******",""))</f>
      </c>
      <c r="D36" s="134">
        <f>IF('Dados Gerais'!$F$10="apenas retirada","N/A",IF('Dados Gerais'!$F$9="sim","******",""))</f>
      </c>
      <c r="E36" s="134">
        <f>IF('Dados Gerais'!$F$10="Apenas Instalação","",IF('Dados Gerais'!$F$10="Apenas Retirada","N/A",IF('Dados Gerais'!$F$10="Substituição","N/A",IF('Dados Gerais'!$F$9="sim","******",""))))</f>
      </c>
      <c r="F36" s="134">
        <f t="shared" si="1"/>
      </c>
      <c r="G36" s="134">
        <f t="shared" si="1"/>
      </c>
      <c r="H36" s="134">
        <f t="shared" si="1"/>
      </c>
      <c r="I36" s="140">
        <f t="shared" si="1"/>
      </c>
    </row>
    <row r="37" spans="2:9" ht="15">
      <c r="B37" s="139">
        <f t="shared" si="0"/>
      </c>
      <c r="C37" s="134">
        <f>IF('Dados Gerais'!$F$10="Apenas Instalação","N/A",IF('Dados Gerais'!$F$9="sim","******",""))</f>
      </c>
      <c r="D37" s="134">
        <f>IF('Dados Gerais'!$F$10="apenas retirada","N/A",IF('Dados Gerais'!$F$9="sim","******",""))</f>
      </c>
      <c r="E37" s="134">
        <f>IF('Dados Gerais'!$F$10="Apenas Instalação","",IF('Dados Gerais'!$F$10="Apenas Retirada","N/A",IF('Dados Gerais'!$F$10="Substituição","N/A",IF('Dados Gerais'!$F$9="sim","******",""))))</f>
      </c>
      <c r="F37" s="134">
        <f t="shared" si="1"/>
      </c>
      <c r="G37" s="134">
        <f t="shared" si="1"/>
      </c>
      <c r="H37" s="134">
        <f t="shared" si="1"/>
      </c>
      <c r="I37" s="140">
        <f t="shared" si="1"/>
      </c>
    </row>
    <row r="38" spans="2:9" ht="15">
      <c r="B38" s="139">
        <f t="shared" si="0"/>
      </c>
      <c r="C38" s="134">
        <f>IF('Dados Gerais'!$F$10="Apenas Instalação","N/A",IF('Dados Gerais'!$F$9="sim","******",""))</f>
      </c>
      <c r="D38" s="134">
        <f>IF('Dados Gerais'!$F$10="apenas retirada","N/A",IF('Dados Gerais'!$F$9="sim","******",""))</f>
      </c>
      <c r="E38" s="134">
        <f>IF('Dados Gerais'!$F$10="Apenas Instalação","",IF('Dados Gerais'!$F$10="Apenas Retirada","N/A",IF('Dados Gerais'!$F$10="Substituição","N/A",IF('Dados Gerais'!$F$9="sim","******",""))))</f>
      </c>
      <c r="F38" s="134">
        <f t="shared" si="1"/>
      </c>
      <c r="G38" s="134">
        <f t="shared" si="1"/>
      </c>
      <c r="H38" s="134">
        <f t="shared" si="1"/>
      </c>
      <c r="I38" s="140">
        <f t="shared" si="1"/>
      </c>
    </row>
    <row r="39" spans="2:9" ht="15">
      <c r="B39" s="139">
        <f t="shared" si="0"/>
      </c>
      <c r="C39" s="134">
        <f>IF('Dados Gerais'!$F$10="Apenas Instalação","N/A",IF('Dados Gerais'!$F$9="sim","******",""))</f>
      </c>
      <c r="D39" s="134">
        <f>IF('Dados Gerais'!$F$10="apenas retirada","N/A",IF('Dados Gerais'!$F$9="sim","******",""))</f>
      </c>
      <c r="E39" s="134">
        <f>IF('Dados Gerais'!$F$10="Apenas Instalação","",IF('Dados Gerais'!$F$10="Apenas Retirada","N/A",IF('Dados Gerais'!$F$10="Substituição","N/A",IF('Dados Gerais'!$F$9="sim","******",""))))</f>
      </c>
      <c r="F39" s="134">
        <f t="shared" si="1"/>
      </c>
      <c r="G39" s="134">
        <f t="shared" si="1"/>
      </c>
      <c r="H39" s="134">
        <f t="shared" si="1"/>
      </c>
      <c r="I39" s="140">
        <f t="shared" si="1"/>
      </c>
    </row>
    <row r="40" spans="2:9" ht="15">
      <c r="B40" s="139">
        <f t="shared" si="0"/>
      </c>
      <c r="C40" s="134">
        <f>IF('Dados Gerais'!$F$10="Apenas Instalação","N/A",IF('Dados Gerais'!$F$9="sim","******",""))</f>
      </c>
      <c r="D40" s="134">
        <f>IF('Dados Gerais'!$F$10="apenas retirada","N/A",IF('Dados Gerais'!$F$9="sim","******",""))</f>
      </c>
      <c r="E40" s="134">
        <f>IF('Dados Gerais'!$F$10="Apenas Instalação","",IF('Dados Gerais'!$F$10="Apenas Retirada","N/A",IF('Dados Gerais'!$F$10="Substituição","N/A",IF('Dados Gerais'!$F$9="sim","******",""))))</f>
      </c>
      <c r="F40" s="134">
        <f t="shared" si="1"/>
      </c>
      <c r="G40" s="134">
        <f t="shared" si="1"/>
      </c>
      <c r="H40" s="134">
        <f t="shared" si="1"/>
      </c>
      <c r="I40" s="140">
        <f t="shared" si="1"/>
      </c>
    </row>
    <row r="41" spans="2:9" ht="15">
      <c r="B41" s="139">
        <f t="shared" si="0"/>
      </c>
      <c r="C41" s="134">
        <f>IF('Dados Gerais'!$F$10="Apenas Instalação","N/A",IF('Dados Gerais'!$F$9="sim","******",""))</f>
      </c>
      <c r="D41" s="134">
        <f>IF('Dados Gerais'!$F$10="apenas retirada","N/A",IF('Dados Gerais'!$F$9="sim","******",""))</f>
      </c>
      <c r="E41" s="134">
        <f>IF('Dados Gerais'!$F$10="Apenas Instalação","",IF('Dados Gerais'!$F$10="Apenas Retirada","N/A",IF('Dados Gerais'!$F$10="Substituição","N/A",IF('Dados Gerais'!$F$9="sim","******",""))))</f>
      </c>
      <c r="F41" s="134">
        <f t="shared" si="1"/>
      </c>
      <c r="G41" s="134">
        <f t="shared" si="1"/>
      </c>
      <c r="H41" s="134">
        <f t="shared" si="1"/>
      </c>
      <c r="I41" s="140">
        <f t="shared" si="1"/>
      </c>
    </row>
    <row r="42" spans="2:9" ht="15">
      <c r="B42" s="139">
        <f t="shared" si="0"/>
      </c>
      <c r="C42" s="134">
        <f>IF('Dados Gerais'!$F$10="Apenas Instalação","N/A",IF('Dados Gerais'!$F$9="sim","******",""))</f>
      </c>
      <c r="D42" s="134">
        <f>IF('Dados Gerais'!$F$10="apenas retirada","N/A",IF('Dados Gerais'!$F$9="sim","******",""))</f>
      </c>
      <c r="E42" s="134">
        <f>IF('Dados Gerais'!$F$10="Apenas Instalação","",IF('Dados Gerais'!$F$10="Apenas Retirada","N/A",IF('Dados Gerais'!$F$10="Substituição","N/A",IF('Dados Gerais'!$F$9="sim","******",""))))</f>
      </c>
      <c r="F42" s="134">
        <f t="shared" si="1"/>
      </c>
      <c r="G42" s="134">
        <f t="shared" si="1"/>
      </c>
      <c r="H42" s="134">
        <f t="shared" si="1"/>
      </c>
      <c r="I42" s="140">
        <f t="shared" si="1"/>
      </c>
    </row>
    <row r="43" spans="2:9" ht="15">
      <c r="B43" s="139">
        <f t="shared" si="0"/>
      </c>
      <c r="C43" s="134">
        <f>IF('Dados Gerais'!$F$10="Apenas Instalação","N/A",IF('Dados Gerais'!$F$9="sim","******",""))</f>
      </c>
      <c r="D43" s="134">
        <f>IF('Dados Gerais'!$F$10="apenas retirada","N/A",IF('Dados Gerais'!$F$9="sim","******",""))</f>
      </c>
      <c r="E43" s="134">
        <f>IF('Dados Gerais'!$F$10="Apenas Instalação","",IF('Dados Gerais'!$F$10="Apenas Retirada","N/A",IF('Dados Gerais'!$F$10="Substituição","N/A",IF('Dados Gerais'!$F$9="sim","******",""))))</f>
      </c>
      <c r="F43" s="134">
        <f t="shared" si="1"/>
      </c>
      <c r="G43" s="134">
        <f t="shared" si="1"/>
      </c>
      <c r="H43" s="134">
        <f t="shared" si="1"/>
      </c>
      <c r="I43" s="140">
        <f t="shared" si="1"/>
      </c>
    </row>
    <row r="44" spans="2:9" ht="15">
      <c r="B44" s="139">
        <f t="shared" si="0"/>
      </c>
      <c r="C44" s="134">
        <f>IF('Dados Gerais'!$F$10="Apenas Instalação","N/A",IF('Dados Gerais'!$F$9="sim","******",""))</f>
      </c>
      <c r="D44" s="134">
        <f>IF('Dados Gerais'!$F$10="apenas retirada","N/A",IF('Dados Gerais'!$F$9="sim","******",""))</f>
      </c>
      <c r="E44" s="134">
        <f>IF('Dados Gerais'!$F$10="Apenas Instalação","",IF('Dados Gerais'!$F$10="Apenas Retirada","N/A",IF('Dados Gerais'!$F$10="Substituição","N/A",IF('Dados Gerais'!$F$9="sim","******",""))))</f>
      </c>
      <c r="F44" s="134">
        <f t="shared" si="1"/>
      </c>
      <c r="G44" s="134">
        <f t="shared" si="1"/>
      </c>
      <c r="H44" s="134">
        <f t="shared" si="1"/>
      </c>
      <c r="I44" s="140">
        <f t="shared" si="1"/>
      </c>
    </row>
    <row r="45" spans="2:9" ht="15">
      <c r="B45" s="139">
        <f t="shared" si="0"/>
      </c>
      <c r="C45" s="134">
        <f>IF('Dados Gerais'!$F$10="Apenas Instalação","N/A",IF('Dados Gerais'!$F$9="sim","******",""))</f>
      </c>
      <c r="D45" s="134">
        <f>IF('Dados Gerais'!$F$10="apenas retirada","N/A",IF('Dados Gerais'!$F$9="sim","******",""))</f>
      </c>
      <c r="E45" s="134">
        <f>IF('Dados Gerais'!$F$10="Apenas Instalação","",IF('Dados Gerais'!$F$10="Apenas Retirada","N/A",IF('Dados Gerais'!$F$10="Substituição","N/A",IF('Dados Gerais'!$F$9="sim","******",""))))</f>
      </c>
      <c r="F45" s="134">
        <f t="shared" si="1"/>
      </c>
      <c r="G45" s="134">
        <f t="shared" si="1"/>
      </c>
      <c r="H45" s="134">
        <f t="shared" si="1"/>
      </c>
      <c r="I45" s="140">
        <f t="shared" si="1"/>
      </c>
    </row>
    <row r="46" spans="2:9" ht="15">
      <c r="B46" s="139">
        <f t="shared" si="0"/>
      </c>
      <c r="C46" s="134">
        <f>IF('Dados Gerais'!$F$10="Apenas Instalação","N/A",IF('Dados Gerais'!$F$9="sim","******",""))</f>
      </c>
      <c r="D46" s="134">
        <f>IF('Dados Gerais'!$F$10="apenas retirada","N/A",IF('Dados Gerais'!$F$9="sim","******",""))</f>
      </c>
      <c r="E46" s="134">
        <f>IF('Dados Gerais'!$F$10="Apenas Instalação","",IF('Dados Gerais'!$F$10="Apenas Retirada","N/A",IF('Dados Gerais'!$F$10="Substituição","N/A",IF('Dados Gerais'!$F$9="sim","******",""))))</f>
      </c>
      <c r="F46" s="134">
        <f t="shared" si="1"/>
      </c>
      <c r="G46" s="134">
        <f t="shared" si="1"/>
      </c>
      <c r="H46" s="134">
        <f t="shared" si="1"/>
      </c>
      <c r="I46" s="140">
        <f t="shared" si="1"/>
      </c>
    </row>
    <row r="47" spans="2:9" ht="15">
      <c r="B47" s="139">
        <f t="shared" si="0"/>
      </c>
      <c r="C47" s="134">
        <f>IF('Dados Gerais'!$F$10="Apenas Instalação","N/A",IF('Dados Gerais'!$F$9="sim","******",""))</f>
      </c>
      <c r="D47" s="134">
        <f>IF('Dados Gerais'!$F$10="apenas retirada","N/A",IF('Dados Gerais'!$F$9="sim","******",""))</f>
      </c>
      <c r="E47" s="134">
        <f>IF('Dados Gerais'!$F$10="Apenas Instalação","",IF('Dados Gerais'!$F$10="Apenas Retirada","N/A",IF('Dados Gerais'!$F$10="Substituição","N/A",IF('Dados Gerais'!$F$9="sim","******",""))))</f>
      </c>
      <c r="F47" s="134">
        <f>IF($E$10="SIM","******","")</f>
      </c>
      <c r="G47" s="134">
        <f>IF($E$10="SIM","******","")</f>
      </c>
      <c r="H47" s="134">
        <f>IF($E$10="SIM","******","")</f>
      </c>
      <c r="I47" s="140">
        <f>IF($E$10="SIM","******","")</f>
      </c>
    </row>
    <row r="48" spans="2:9" ht="15">
      <c r="B48" s="139">
        <f t="shared" si="0"/>
      </c>
      <c r="C48" s="134">
        <f>IF('Dados Gerais'!$F$10="Apenas Instalação","N/A",IF('Dados Gerais'!$F$9="sim","******",""))</f>
      </c>
      <c r="D48" s="134">
        <f>IF('Dados Gerais'!$F$10="apenas retirada","N/A",IF('Dados Gerais'!$F$9="sim","******",""))</f>
      </c>
      <c r="E48" s="134">
        <f>IF('Dados Gerais'!$F$10="Apenas Instalação","",IF('Dados Gerais'!$F$10="Apenas Retirada","N/A",IF('Dados Gerais'!$F$10="Substituição","N/A",IF('Dados Gerais'!$F$9="sim","******",""))))</f>
      </c>
      <c r="F48" s="134">
        <f>IF($E$10="SIM","******","")</f>
      </c>
      <c r="G48" s="134">
        <f>IF($E$10="SIM","******","")</f>
      </c>
      <c r="H48" s="134">
        <f>IF($E$10="SIM","******","")</f>
      </c>
      <c r="I48" s="140">
        <f>IF($E$10="SIM","******","")</f>
      </c>
    </row>
    <row r="49" spans="2:9" ht="15">
      <c r="B49" s="139">
        <f t="shared" si="0"/>
      </c>
      <c r="C49" s="134">
        <f>IF('Dados Gerais'!$F$10="Apenas Instalação","N/A",IF('Dados Gerais'!$F$9="sim","******",""))</f>
      </c>
      <c r="D49" s="134">
        <f>IF('Dados Gerais'!$F$10="apenas retirada","N/A",IF('Dados Gerais'!$F$9="sim","******",""))</f>
      </c>
      <c r="E49" s="134">
        <f>IF('Dados Gerais'!$F$10="Apenas Instalação","",IF('Dados Gerais'!$F$10="Apenas Retirada","N/A",IF('Dados Gerais'!$F$10="Substituição","N/A",IF('Dados Gerais'!$F$9="sim","******",""))))</f>
      </c>
      <c r="F49" s="134">
        <f>IF($E$10="SIM","******","")</f>
      </c>
      <c r="G49" s="134">
        <f>IF($E$10="SIM","******","")</f>
      </c>
      <c r="H49" s="134">
        <f>IF($E$10="SIM","******","")</f>
      </c>
      <c r="I49" s="140">
        <f>IF($E$10="SIM","******","")</f>
      </c>
    </row>
    <row r="50" spans="2:9" ht="15">
      <c r="B50" s="139">
        <f t="shared" si="0"/>
      </c>
      <c r="C50" s="134">
        <f>IF('Dados Gerais'!$F$10="Apenas Instalação","N/A",IF('Dados Gerais'!$F$9="sim","******",""))</f>
      </c>
      <c r="D50" s="134">
        <f>IF('Dados Gerais'!$F$10="apenas retirada","N/A",IF('Dados Gerais'!$F$9="sim","******",""))</f>
      </c>
      <c r="E50" s="134">
        <f>IF('Dados Gerais'!$F$10="Apenas Instalação","",IF('Dados Gerais'!$F$10="Apenas Retirada","N/A",IF('Dados Gerais'!$F$10="Substituição","N/A",IF('Dados Gerais'!$F$9="sim","******",""))))</f>
      </c>
      <c r="F50" s="134">
        <f>IF($E$10="SIM","******","")</f>
      </c>
      <c r="G50" s="134">
        <f>IF($E$10="SIM","******","")</f>
      </c>
      <c r="H50" s="134">
        <f>IF($E$10="SIM","******","")</f>
      </c>
      <c r="I50" s="140">
        <f>IF($E$10="SIM","******","")</f>
      </c>
    </row>
    <row r="51" spans="2:9" ht="15">
      <c r="B51" s="139">
        <f t="shared" si="0"/>
      </c>
      <c r="C51" s="134">
        <f>IF('Dados Gerais'!$F$10="Apenas Instalação","N/A",IF('Dados Gerais'!$F$9="sim","******",""))</f>
      </c>
      <c r="D51" s="134">
        <f>IF('Dados Gerais'!$F$10="apenas retirada","N/A",IF('Dados Gerais'!$F$9="sim","******",""))</f>
      </c>
      <c r="E51" s="134">
        <f>IF('Dados Gerais'!$F$10="Apenas Instalação","",IF('Dados Gerais'!$F$10="Apenas Retirada","N/A",IF('Dados Gerais'!$F$10="Substituição","N/A",IF('Dados Gerais'!$F$9="sim","******",""))))</f>
      </c>
      <c r="F51" s="134">
        <f>IF($E$10="SIM","******","")</f>
      </c>
      <c r="G51" s="134">
        <f>IF($E$10="SIM","******","")</f>
      </c>
      <c r="H51" s="134">
        <f>IF($E$10="SIM","******","")</f>
      </c>
      <c r="I51" s="140">
        <f>IF($E$10="SIM","******","")</f>
      </c>
    </row>
    <row r="52" spans="2:9" ht="15">
      <c r="B52" s="139">
        <f t="shared" si="0"/>
      </c>
      <c r="C52" s="134">
        <f>IF('Dados Gerais'!$F$10="Apenas Instalação","N/A",IF('Dados Gerais'!$F$9="sim","******",""))</f>
      </c>
      <c r="D52" s="134">
        <f>IF('Dados Gerais'!$F$10="apenas retirada","N/A",IF('Dados Gerais'!$F$9="sim","******",""))</f>
      </c>
      <c r="E52" s="134">
        <f>IF('Dados Gerais'!$F$10="Apenas Instalação","",IF('Dados Gerais'!$F$10="Apenas Retirada","N/A",IF('Dados Gerais'!$F$10="Substituição","N/A",IF('Dados Gerais'!$F$9="sim","******",""))))</f>
      </c>
      <c r="F52" s="134">
        <f>IF($E$10="SIM","******","")</f>
      </c>
      <c r="G52" s="134">
        <f>IF($E$10="SIM","******","")</f>
      </c>
      <c r="H52" s="134">
        <f>IF($E$10="SIM","******","")</f>
      </c>
      <c r="I52" s="140">
        <f>IF($E$10="SIM","******","")</f>
      </c>
    </row>
    <row r="53" spans="2:9" ht="15">
      <c r="B53" s="139">
        <f t="shared" si="0"/>
      </c>
      <c r="C53" s="134">
        <f>IF('Dados Gerais'!$F$10="Apenas Instalação","N/A",IF('Dados Gerais'!$F$9="sim","******",""))</f>
      </c>
      <c r="D53" s="134">
        <f>IF('Dados Gerais'!$F$10="apenas retirada","N/A",IF('Dados Gerais'!$F$9="sim","******",""))</f>
      </c>
      <c r="E53" s="134">
        <f>IF('Dados Gerais'!$F$10="Apenas Instalação","",IF('Dados Gerais'!$F$10="Apenas Retirada","N/A",IF('Dados Gerais'!$F$10="Substituição","N/A",IF('Dados Gerais'!$F$9="sim","******",""))))</f>
      </c>
      <c r="F53" s="134">
        <f>IF($E$10="SIM","******","")</f>
      </c>
      <c r="G53" s="134">
        <f>IF($E$10="SIM","******","")</f>
      </c>
      <c r="H53" s="134">
        <f>IF($E$10="SIM","******","")</f>
      </c>
      <c r="I53" s="140">
        <f>IF($E$10="SIM","******","")</f>
      </c>
    </row>
    <row r="54" spans="2:9" ht="15">
      <c r="B54" s="139">
        <f t="shared" si="0"/>
      </c>
      <c r="C54" s="134">
        <f>IF('Dados Gerais'!$F$10="Apenas Instalação","N/A",IF('Dados Gerais'!$F$9="sim","******",""))</f>
      </c>
      <c r="D54" s="134">
        <f>IF('Dados Gerais'!$F$10="apenas retirada","N/A",IF('Dados Gerais'!$F$9="sim","******",""))</f>
      </c>
      <c r="E54" s="134">
        <f>IF('Dados Gerais'!$F$10="Apenas Instalação","",IF('Dados Gerais'!$F$10="Apenas Retirada","N/A",IF('Dados Gerais'!$F$10="Substituição","N/A",IF('Dados Gerais'!$F$9="sim","******",""))))</f>
      </c>
      <c r="F54" s="134">
        <f>IF($E$10="SIM","******","")</f>
      </c>
      <c r="G54" s="134">
        <f>IF($E$10="SIM","******","")</f>
      </c>
      <c r="H54" s="134">
        <f>IF($E$10="SIM","******","")</f>
      </c>
      <c r="I54" s="140">
        <f>IF($E$10="SIM","******","")</f>
      </c>
    </row>
    <row r="55" spans="2:9" ht="15">
      <c r="B55" s="139">
        <f t="shared" si="0"/>
      </c>
      <c r="C55" s="134">
        <f>IF('Dados Gerais'!$F$10="Apenas Instalação","N/A",IF('Dados Gerais'!$F$9="sim","******",""))</f>
      </c>
      <c r="D55" s="134">
        <f>IF('Dados Gerais'!$F$10="apenas retirada","N/A",IF('Dados Gerais'!$F$9="sim","******",""))</f>
      </c>
      <c r="E55" s="134">
        <f>IF('Dados Gerais'!$F$10="Apenas Instalação","",IF('Dados Gerais'!$F$10="Apenas Retirada","N/A",IF('Dados Gerais'!$F$10="Substituição","N/A",IF('Dados Gerais'!$F$9="sim","******",""))))</f>
      </c>
      <c r="F55" s="134">
        <f>IF($E$10="SIM","******","")</f>
      </c>
      <c r="G55" s="134">
        <f>IF($E$10="SIM","******","")</f>
      </c>
      <c r="H55" s="134">
        <f>IF($E$10="SIM","******","")</f>
      </c>
      <c r="I55" s="140">
        <f>IF($E$10="SIM","******","")</f>
      </c>
    </row>
    <row r="56" spans="2:9" ht="15">
      <c r="B56" s="139">
        <f t="shared" si="0"/>
      </c>
      <c r="C56" s="134">
        <f>IF('Dados Gerais'!$F$10="Apenas Instalação","N/A",IF('Dados Gerais'!$F$9="sim","******",""))</f>
      </c>
      <c r="D56" s="134">
        <f>IF('Dados Gerais'!$F$10="apenas retirada","N/A",IF('Dados Gerais'!$F$9="sim","******",""))</f>
      </c>
      <c r="E56" s="134">
        <f>IF('Dados Gerais'!$F$10="Apenas Instalação","",IF('Dados Gerais'!$F$10="Apenas Retirada","N/A",IF('Dados Gerais'!$F$10="Substituição","N/A",IF('Dados Gerais'!$F$9="sim","******",""))))</f>
      </c>
      <c r="F56" s="134">
        <f>IF($E$10="SIM","******","")</f>
      </c>
      <c r="G56" s="134">
        <f>IF($E$10="SIM","******","")</f>
      </c>
      <c r="H56" s="134">
        <f>IF($E$10="SIM","******","")</f>
      </c>
      <c r="I56" s="140">
        <f>IF($E$10="SIM","******","")</f>
      </c>
    </row>
    <row r="57" spans="2:9" ht="15">
      <c r="B57" s="139">
        <f t="shared" si="0"/>
      </c>
      <c r="C57" s="134">
        <f>IF('Dados Gerais'!$F$10="Apenas Instalação","N/A",IF('Dados Gerais'!$F$9="sim","******",""))</f>
      </c>
      <c r="D57" s="134">
        <f>IF('Dados Gerais'!$F$10="apenas retirada","N/A",IF('Dados Gerais'!$F$9="sim","******",""))</f>
      </c>
      <c r="E57" s="134">
        <f>IF('Dados Gerais'!$F$10="Apenas Instalação","",IF('Dados Gerais'!$F$10="Apenas Retirada","N/A",IF('Dados Gerais'!$F$10="Substituição","N/A",IF('Dados Gerais'!$F$9="sim","******",""))))</f>
      </c>
      <c r="F57" s="134">
        <f>IF($E$10="SIM","******","")</f>
      </c>
      <c r="G57" s="134">
        <f>IF($E$10="SIM","******","")</f>
      </c>
      <c r="H57" s="134">
        <f>IF($E$10="SIM","******","")</f>
      </c>
      <c r="I57" s="140">
        <f>IF($E$10="SIM","******","")</f>
      </c>
    </row>
    <row r="58" spans="2:9" ht="15">
      <c r="B58" s="139">
        <f t="shared" si="0"/>
      </c>
      <c r="C58" s="134">
        <f>IF('Dados Gerais'!$F$10="Apenas Instalação","N/A",IF('Dados Gerais'!$F$9="sim","******",""))</f>
      </c>
      <c r="D58" s="134">
        <f>IF('Dados Gerais'!$F$10="apenas retirada","N/A",IF('Dados Gerais'!$F$9="sim","******",""))</f>
      </c>
      <c r="E58" s="134">
        <f>IF('Dados Gerais'!$F$10="Apenas Instalação","",IF('Dados Gerais'!$F$10="Apenas Retirada","N/A",IF('Dados Gerais'!$F$10="Substituição","N/A",IF('Dados Gerais'!$F$9="sim","******",""))))</f>
      </c>
      <c r="F58" s="134">
        <f>IF($E$10="SIM","******","")</f>
      </c>
      <c r="G58" s="134">
        <f>IF($E$10="SIM","******","")</f>
      </c>
      <c r="H58" s="134">
        <f>IF($E$10="SIM","******","")</f>
      </c>
      <c r="I58" s="140">
        <f>IF($E$10="SIM","******","")</f>
      </c>
    </row>
    <row r="59" spans="2:9" ht="15">
      <c r="B59" s="139">
        <f t="shared" si="0"/>
      </c>
      <c r="C59" s="134">
        <f>IF('Dados Gerais'!$F$10="Apenas Instalação","N/A",IF('Dados Gerais'!$F$9="sim","******",""))</f>
      </c>
      <c r="D59" s="134">
        <f>IF('Dados Gerais'!$F$10="apenas retirada","N/A",IF('Dados Gerais'!$F$9="sim","******",""))</f>
      </c>
      <c r="E59" s="134">
        <f>IF('Dados Gerais'!$F$10="Apenas Instalação","",IF('Dados Gerais'!$F$10="Apenas Retirada","N/A",IF('Dados Gerais'!$F$10="Substituição","N/A",IF('Dados Gerais'!$F$9="sim","******",""))))</f>
      </c>
      <c r="F59" s="134">
        <f>IF($E$10="SIM","******","")</f>
      </c>
      <c r="G59" s="134">
        <f>IF($E$10="SIM","******","")</f>
      </c>
      <c r="H59" s="134">
        <f>IF($E$10="SIM","******","")</f>
      </c>
      <c r="I59" s="140">
        <f>IF($E$10="SIM","******","")</f>
      </c>
    </row>
    <row r="60" spans="2:9" ht="15">
      <c r="B60" s="139">
        <f t="shared" si="0"/>
      </c>
      <c r="C60" s="134">
        <f>IF('Dados Gerais'!$F$10="Apenas Instalação","N/A",IF('Dados Gerais'!$F$9="sim","******",""))</f>
      </c>
      <c r="D60" s="134">
        <f>IF('Dados Gerais'!$F$10="apenas retirada","N/A",IF('Dados Gerais'!$F$9="sim","******",""))</f>
      </c>
      <c r="E60" s="134">
        <f>IF('Dados Gerais'!$F$10="Apenas Instalação","",IF('Dados Gerais'!$F$10="Apenas Retirada","N/A",IF('Dados Gerais'!$F$10="Substituição","N/A",IF('Dados Gerais'!$F$9="sim","******",""))))</f>
      </c>
      <c r="F60" s="134">
        <f>IF($E$10="SIM","******","")</f>
      </c>
      <c r="G60" s="134">
        <f>IF($E$10="SIM","******","")</f>
      </c>
      <c r="H60" s="134">
        <f>IF($E$10="SIM","******","")</f>
      </c>
      <c r="I60" s="140">
        <f>IF($E$10="SIM","******","")</f>
      </c>
    </row>
    <row r="61" spans="2:9" ht="15">
      <c r="B61" s="139">
        <f t="shared" si="0"/>
      </c>
      <c r="C61" s="134">
        <f>IF('Dados Gerais'!$F$10="Apenas Instalação","N/A",IF('Dados Gerais'!$F$9="sim","******",""))</f>
      </c>
      <c r="D61" s="134">
        <f>IF('Dados Gerais'!$F$10="apenas retirada","N/A",IF('Dados Gerais'!$F$9="sim","******",""))</f>
      </c>
      <c r="E61" s="134">
        <f>IF('Dados Gerais'!$F$10="Apenas Instalação","",IF('Dados Gerais'!$F$10="Apenas Retirada","N/A",IF('Dados Gerais'!$F$10="Substituição","N/A",IF('Dados Gerais'!$F$9="sim","******",""))))</f>
      </c>
      <c r="F61" s="134">
        <f>IF($E$10="SIM","******","")</f>
      </c>
      <c r="G61" s="134">
        <f>IF($E$10="SIM","******","")</f>
      </c>
      <c r="H61" s="134">
        <f>IF($E$10="SIM","******","")</f>
      </c>
      <c r="I61" s="140">
        <f>IF($E$10="SIM","******","")</f>
      </c>
    </row>
    <row r="62" spans="2:9" ht="15">
      <c r="B62" s="139">
        <f t="shared" si="0"/>
      </c>
      <c r="C62" s="134">
        <f>IF('Dados Gerais'!$F$10="Apenas Instalação","N/A",IF('Dados Gerais'!$F$9="sim","******",""))</f>
      </c>
      <c r="D62" s="134">
        <f>IF('Dados Gerais'!$F$10="apenas retirada","N/A",IF('Dados Gerais'!$F$9="sim","******",""))</f>
      </c>
      <c r="E62" s="134">
        <f>IF('Dados Gerais'!$F$10="Apenas Instalação","",IF('Dados Gerais'!$F$10="Apenas Retirada","N/A",IF('Dados Gerais'!$F$10="Substituição","N/A",IF('Dados Gerais'!$F$9="sim","******",""))))</f>
      </c>
      <c r="F62" s="134">
        <f>IF($E$10="SIM","******","")</f>
      </c>
      <c r="G62" s="134">
        <f>IF($E$10="SIM","******","")</f>
      </c>
      <c r="H62" s="134">
        <f>IF($E$10="SIM","******","")</f>
      </c>
      <c r="I62" s="140">
        <f>IF($E$10="SIM","******","")</f>
      </c>
    </row>
    <row r="63" spans="2:9" ht="15">
      <c r="B63" s="139">
        <f t="shared" si="0"/>
      </c>
      <c r="C63" s="134">
        <f>IF('Dados Gerais'!$F$10="Apenas Instalação","N/A",IF('Dados Gerais'!$F$9="sim","******",""))</f>
      </c>
      <c r="D63" s="134">
        <f>IF('Dados Gerais'!$F$10="apenas retirada","N/A",IF('Dados Gerais'!$F$9="sim","******",""))</f>
      </c>
      <c r="E63" s="134">
        <f>IF('Dados Gerais'!$F$10="Apenas Instalação","",IF('Dados Gerais'!$F$10="Apenas Retirada","N/A",IF('Dados Gerais'!$F$10="Substituição","N/A",IF('Dados Gerais'!$F$9="sim","******",""))))</f>
      </c>
      <c r="F63" s="134">
        <f>IF($E$10="SIM","******","")</f>
      </c>
      <c r="G63" s="134">
        <f>IF($E$10="SIM","******","")</f>
      </c>
      <c r="H63" s="134">
        <f>IF($E$10="SIM","******","")</f>
      </c>
      <c r="I63" s="140">
        <f>IF($E$10="SIM","******","")</f>
      </c>
    </row>
    <row r="64" spans="2:9" ht="15">
      <c r="B64" s="139">
        <f t="shared" si="0"/>
      </c>
      <c r="C64" s="134">
        <f>IF('Dados Gerais'!$F$10="Apenas Instalação","N/A",IF('Dados Gerais'!$F$9="sim","******",""))</f>
      </c>
      <c r="D64" s="134">
        <f>IF('Dados Gerais'!$F$10="apenas retirada","N/A",IF('Dados Gerais'!$F$9="sim","******",""))</f>
      </c>
      <c r="E64" s="134">
        <f>IF('Dados Gerais'!$F$10="Apenas Instalação","",IF('Dados Gerais'!$F$10="Apenas Retirada","N/A",IF('Dados Gerais'!$F$10="Substituição","N/A",IF('Dados Gerais'!$F$9="sim","******",""))))</f>
      </c>
      <c r="F64" s="134">
        <f>IF($E$10="SIM","******","")</f>
      </c>
      <c r="G64" s="134">
        <f>IF($E$10="SIM","******","")</f>
      </c>
      <c r="H64" s="134">
        <f>IF($E$10="SIM","******","")</f>
      </c>
      <c r="I64" s="140">
        <f>IF($E$10="SIM","******","")</f>
      </c>
    </row>
    <row r="65" spans="2:9" ht="15">
      <c r="B65" s="139">
        <f t="shared" si="0"/>
      </c>
      <c r="C65" s="134">
        <f>IF('Dados Gerais'!$F$10="Apenas Instalação","N/A",IF('Dados Gerais'!$F$9="sim","******",""))</f>
      </c>
      <c r="D65" s="134">
        <f>IF('Dados Gerais'!$F$10="apenas retirada","N/A",IF('Dados Gerais'!$F$9="sim","******",""))</f>
      </c>
      <c r="E65" s="134">
        <f>IF('Dados Gerais'!$F$10="Apenas Instalação","",IF('Dados Gerais'!$F$10="Apenas Retirada","N/A",IF('Dados Gerais'!$F$10="Substituição","N/A",IF('Dados Gerais'!$F$9="sim","******",""))))</f>
      </c>
      <c r="F65" s="134">
        <f>IF($E$10="SIM","******","")</f>
      </c>
      <c r="G65" s="134">
        <f>IF($E$10="SIM","******","")</f>
      </c>
      <c r="H65" s="134">
        <f>IF($E$10="SIM","******","")</f>
      </c>
      <c r="I65" s="140">
        <f>IF($E$10="SIM","******","")</f>
      </c>
    </row>
    <row r="66" spans="2:9" ht="15">
      <c r="B66" s="139">
        <f t="shared" si="0"/>
      </c>
      <c r="C66" s="134">
        <f>IF('Dados Gerais'!$F$10="Apenas Instalação","N/A",IF('Dados Gerais'!$F$9="sim","******",""))</f>
      </c>
      <c r="D66" s="134">
        <f>IF('Dados Gerais'!$F$10="apenas retirada","N/A",IF('Dados Gerais'!$F$9="sim","******",""))</f>
      </c>
      <c r="E66" s="134">
        <f>IF('Dados Gerais'!$F$10="Apenas Instalação","",IF('Dados Gerais'!$F$10="Apenas Retirada","N/A",IF('Dados Gerais'!$F$10="Substituição","N/A",IF('Dados Gerais'!$F$9="sim","******",""))))</f>
      </c>
      <c r="F66" s="134">
        <f>IF($E$10="SIM","******","")</f>
      </c>
      <c r="G66" s="134">
        <f>IF($E$10="SIM","******","")</f>
      </c>
      <c r="H66" s="134">
        <f>IF($E$10="SIM","******","")</f>
      </c>
      <c r="I66" s="140">
        <f>IF($E$10="SIM","******","")</f>
      </c>
    </row>
    <row r="67" spans="2:9" ht="15">
      <c r="B67" s="139">
        <f t="shared" si="0"/>
      </c>
      <c r="C67" s="134">
        <f>IF('Dados Gerais'!$F$10="Apenas Instalação","N/A",IF('Dados Gerais'!$F$9="sim","******",""))</f>
      </c>
      <c r="D67" s="134">
        <f>IF('Dados Gerais'!$F$10="apenas retirada","N/A",IF('Dados Gerais'!$F$9="sim","******",""))</f>
      </c>
      <c r="E67" s="134">
        <f>IF('Dados Gerais'!$F$10="Apenas Instalação","",IF('Dados Gerais'!$F$10="Apenas Retirada","N/A",IF('Dados Gerais'!$F$10="Substituição","N/A",IF('Dados Gerais'!$F$9="sim","******",""))))</f>
      </c>
      <c r="F67" s="134">
        <f>IF($E$10="SIM","******","")</f>
      </c>
      <c r="G67" s="134">
        <f>IF($E$10="SIM","******","")</f>
      </c>
      <c r="H67" s="134">
        <f>IF($E$10="SIM","******","")</f>
      </c>
      <c r="I67" s="140">
        <f>IF($E$10="SIM","******","")</f>
      </c>
    </row>
    <row r="68" spans="2:9" ht="15">
      <c r="B68" s="139">
        <f t="shared" si="0"/>
      </c>
      <c r="C68" s="134">
        <f>IF('Dados Gerais'!$F$10="Apenas Instalação","N/A",IF('Dados Gerais'!$F$9="sim","******",""))</f>
      </c>
      <c r="D68" s="134">
        <f>IF('Dados Gerais'!$F$10="apenas retirada","N/A",IF('Dados Gerais'!$F$9="sim","******",""))</f>
      </c>
      <c r="E68" s="134">
        <f>IF('Dados Gerais'!$F$10="Apenas Instalação","",IF('Dados Gerais'!$F$10="Apenas Retirada","N/A",IF('Dados Gerais'!$F$10="Substituição","N/A",IF('Dados Gerais'!$F$9="sim","******",""))))</f>
      </c>
      <c r="F68" s="134">
        <f>IF($E$10="SIM","******","")</f>
      </c>
      <c r="G68" s="134">
        <f>IF($E$10="SIM","******","")</f>
      </c>
      <c r="H68" s="134">
        <f>IF($E$10="SIM","******","")</f>
      </c>
      <c r="I68" s="140">
        <f>IF($E$10="SIM","******","")</f>
      </c>
    </row>
    <row r="69" spans="2:9" ht="15">
      <c r="B69" s="139">
        <f t="shared" si="0"/>
      </c>
      <c r="C69" s="134">
        <f>IF('Dados Gerais'!$F$10="Apenas Instalação","N/A",IF('Dados Gerais'!$F$9="sim","******",""))</f>
      </c>
      <c r="D69" s="134">
        <f>IF('Dados Gerais'!$F$10="apenas retirada","N/A",IF('Dados Gerais'!$F$9="sim","******",""))</f>
      </c>
      <c r="E69" s="134">
        <f>IF('Dados Gerais'!$F$10="Apenas Instalação","",IF('Dados Gerais'!$F$10="Apenas Retirada","N/A",IF('Dados Gerais'!$F$10="Substituição","N/A",IF('Dados Gerais'!$F$9="sim","******",""))))</f>
      </c>
      <c r="F69" s="134">
        <f>IF($E$10="SIM","******","")</f>
      </c>
      <c r="G69" s="134">
        <f>IF($E$10="SIM","******","")</f>
      </c>
      <c r="H69" s="134">
        <f>IF($E$10="SIM","******","")</f>
      </c>
      <c r="I69" s="140">
        <f>IF($E$10="SIM","******","")</f>
      </c>
    </row>
    <row r="70" spans="2:9" ht="15">
      <c r="B70" s="139">
        <f t="shared" si="0"/>
      </c>
      <c r="C70" s="134">
        <f>IF('Dados Gerais'!$F$10="Apenas Instalação","N/A",IF('Dados Gerais'!$F$9="sim","******",""))</f>
      </c>
      <c r="D70" s="134">
        <f>IF('Dados Gerais'!$F$10="apenas retirada","N/A",IF('Dados Gerais'!$F$9="sim","******",""))</f>
      </c>
      <c r="E70" s="134">
        <f>IF('Dados Gerais'!$F$10="Apenas Instalação","",IF('Dados Gerais'!$F$10="Apenas Retirada","N/A",IF('Dados Gerais'!$F$10="Substituição","N/A",IF('Dados Gerais'!$F$9="sim","******",""))))</f>
      </c>
      <c r="F70" s="134">
        <f>IF($E$10="SIM","******","")</f>
      </c>
      <c r="G70" s="134">
        <f>IF($E$10="SIM","******","")</f>
      </c>
      <c r="H70" s="134">
        <f>IF($E$10="SIM","******","")</f>
      </c>
      <c r="I70" s="140">
        <f>IF($E$10="SIM","******","")</f>
      </c>
    </row>
    <row r="71" spans="2:9" ht="15">
      <c r="B71" s="139">
        <f t="shared" si="0"/>
      </c>
      <c r="C71" s="134">
        <f>IF('Dados Gerais'!$F$10="Apenas Instalação","N/A",IF('Dados Gerais'!$F$9="sim","******",""))</f>
      </c>
      <c r="D71" s="134">
        <f>IF('Dados Gerais'!$F$10="apenas retirada","N/A",IF('Dados Gerais'!$F$9="sim","******",""))</f>
      </c>
      <c r="E71" s="134">
        <f>IF('Dados Gerais'!$F$10="Apenas Instalação","",IF('Dados Gerais'!$F$10="Apenas Retirada","N/A",IF('Dados Gerais'!$F$10="Substituição","N/A",IF('Dados Gerais'!$F$9="sim","******",""))))</f>
      </c>
      <c r="F71" s="134">
        <f>IF($E$10="SIM","******","")</f>
      </c>
      <c r="G71" s="134">
        <f>IF($E$10="SIM","******","")</f>
      </c>
      <c r="H71" s="134">
        <f>IF($E$10="SIM","******","")</f>
      </c>
      <c r="I71" s="140">
        <f>IF($E$10="SIM","******","")</f>
      </c>
    </row>
    <row r="72" spans="2:9" ht="15">
      <c r="B72" s="139">
        <f t="shared" si="0"/>
      </c>
      <c r="C72" s="134">
        <f>IF('Dados Gerais'!$F$10="Apenas Instalação","N/A",IF('Dados Gerais'!$F$9="sim","******",""))</f>
      </c>
      <c r="D72" s="134">
        <f>IF('Dados Gerais'!$F$10="apenas retirada","N/A",IF('Dados Gerais'!$F$9="sim","******",""))</f>
      </c>
      <c r="E72" s="134">
        <f>IF('Dados Gerais'!$F$10="Apenas Instalação","",IF('Dados Gerais'!$F$10="Apenas Retirada","N/A",IF('Dados Gerais'!$F$10="Substituição","N/A",IF('Dados Gerais'!$F$9="sim","******",""))))</f>
      </c>
      <c r="F72" s="134">
        <f>IF($E$10="SIM","******","")</f>
      </c>
      <c r="G72" s="134">
        <f>IF($E$10="SIM","******","")</f>
      </c>
      <c r="H72" s="134">
        <f>IF($E$10="SIM","******","")</f>
      </c>
      <c r="I72" s="140">
        <f>IF($E$10="SIM","******","")</f>
      </c>
    </row>
    <row r="73" spans="2:9" ht="15">
      <c r="B73" s="139">
        <f t="shared" si="0"/>
      </c>
      <c r="C73" s="134">
        <f>IF('Dados Gerais'!$F$10="Apenas Instalação","N/A",IF('Dados Gerais'!$F$9="sim","******",""))</f>
      </c>
      <c r="D73" s="134">
        <f>IF('Dados Gerais'!$F$10="apenas retirada","N/A",IF('Dados Gerais'!$F$9="sim","******",""))</f>
      </c>
      <c r="E73" s="134">
        <f>IF('Dados Gerais'!$F$10="Apenas Instalação","",IF('Dados Gerais'!$F$10="Apenas Retirada","N/A",IF('Dados Gerais'!$F$10="Substituição","N/A",IF('Dados Gerais'!$F$9="sim","******",""))))</f>
      </c>
      <c r="F73" s="134">
        <f>IF($E$10="SIM","******","")</f>
      </c>
      <c r="G73" s="134">
        <f>IF($E$10="SIM","******","")</f>
      </c>
      <c r="H73" s="134">
        <f>IF($E$10="SIM","******","")</f>
      </c>
      <c r="I73" s="140">
        <f>IF($E$10="SIM","******","")</f>
      </c>
    </row>
    <row r="74" spans="2:9" ht="15">
      <c r="B74" s="139">
        <f t="shared" si="0"/>
      </c>
      <c r="C74" s="134">
        <f>IF('Dados Gerais'!$F$10="Apenas Instalação","N/A",IF('Dados Gerais'!$F$9="sim","******",""))</f>
      </c>
      <c r="D74" s="134">
        <f>IF('Dados Gerais'!$F$10="apenas retirada","N/A",IF('Dados Gerais'!$F$9="sim","******",""))</f>
      </c>
      <c r="E74" s="134">
        <f>IF('Dados Gerais'!$F$10="Apenas Instalação","",IF('Dados Gerais'!$F$10="Apenas Retirada","N/A",IF('Dados Gerais'!$F$10="Substituição","N/A",IF('Dados Gerais'!$F$9="sim","******",""))))</f>
      </c>
      <c r="F74" s="134">
        <f>IF($E$10="SIM","******","")</f>
      </c>
      <c r="G74" s="134">
        <f>IF($E$10="SIM","******","")</f>
      </c>
      <c r="H74" s="134">
        <f>IF($E$10="SIM","******","")</f>
      </c>
      <c r="I74" s="140">
        <f>IF($E$10="SIM","******","")</f>
      </c>
    </row>
    <row r="75" spans="2:9" ht="15">
      <c r="B75" s="139">
        <f t="shared" si="0"/>
      </c>
      <c r="C75" s="134">
        <f>IF('Dados Gerais'!$F$10="Apenas Instalação","N/A",IF('Dados Gerais'!$F$9="sim","******",""))</f>
      </c>
      <c r="D75" s="134">
        <f>IF('Dados Gerais'!$F$10="apenas retirada","N/A",IF('Dados Gerais'!$F$9="sim","******",""))</f>
      </c>
      <c r="E75" s="134">
        <f>IF('Dados Gerais'!$F$10="Apenas Instalação","",IF('Dados Gerais'!$F$10="Apenas Retirada","N/A",IF('Dados Gerais'!$F$10="Substituição","N/A",IF('Dados Gerais'!$F$9="sim","******",""))))</f>
      </c>
      <c r="F75" s="134">
        <f>IF($E$10="SIM","******","")</f>
      </c>
      <c r="G75" s="134">
        <f>IF($E$10="SIM","******","")</f>
      </c>
      <c r="H75" s="134">
        <f>IF($E$10="SIM","******","")</f>
      </c>
      <c r="I75" s="140">
        <f>IF($E$10="SIM","******","")</f>
      </c>
    </row>
    <row r="76" spans="2:9" ht="15">
      <c r="B76" s="139">
        <f t="shared" si="0"/>
      </c>
      <c r="C76" s="134">
        <f>IF('Dados Gerais'!$F$10="Apenas Instalação","N/A",IF('Dados Gerais'!$F$9="sim","******",""))</f>
      </c>
      <c r="D76" s="134">
        <f>IF('Dados Gerais'!$F$10="apenas retirada","N/A",IF('Dados Gerais'!$F$9="sim","******",""))</f>
      </c>
      <c r="E76" s="134">
        <f>IF('Dados Gerais'!$F$10="Apenas Instalação","",IF('Dados Gerais'!$F$10="Apenas Retirada","N/A",IF('Dados Gerais'!$F$10="Substituição","N/A",IF('Dados Gerais'!$F$9="sim","******",""))))</f>
      </c>
      <c r="F76" s="134">
        <f aca="true" t="shared" si="2" ref="F76:I95">IF($E$10="SIM","******","")</f>
      </c>
      <c r="G76" s="134">
        <f t="shared" si="2"/>
      </c>
      <c r="H76" s="134">
        <f t="shared" si="2"/>
      </c>
      <c r="I76" s="140">
        <f t="shared" si="2"/>
      </c>
    </row>
    <row r="77" spans="2:9" ht="15">
      <c r="B77" s="139">
        <f t="shared" si="0"/>
      </c>
      <c r="C77" s="134">
        <f>IF('Dados Gerais'!$F$10="Apenas Instalação","N/A",IF('Dados Gerais'!$F$9="sim","******",""))</f>
      </c>
      <c r="D77" s="134">
        <f>IF('Dados Gerais'!$F$10="apenas retirada","N/A",IF('Dados Gerais'!$F$9="sim","******",""))</f>
      </c>
      <c r="E77" s="134">
        <f>IF('Dados Gerais'!$F$10="Apenas Instalação","",IF('Dados Gerais'!$F$10="Apenas Retirada","N/A",IF('Dados Gerais'!$F$10="Substituição","N/A",IF('Dados Gerais'!$F$9="sim","******",""))))</f>
      </c>
      <c r="F77" s="134">
        <f t="shared" si="2"/>
      </c>
      <c r="G77" s="134">
        <f t="shared" si="2"/>
      </c>
      <c r="H77" s="134">
        <f t="shared" si="2"/>
      </c>
      <c r="I77" s="140">
        <f t="shared" si="2"/>
      </c>
    </row>
    <row r="78" spans="2:9" ht="15">
      <c r="B78" s="139">
        <f t="shared" si="0"/>
      </c>
      <c r="C78" s="134">
        <f>IF('Dados Gerais'!$F$10="Apenas Instalação","N/A",IF('Dados Gerais'!$F$9="sim","******",""))</f>
      </c>
      <c r="D78" s="134">
        <f>IF('Dados Gerais'!$F$10="apenas retirada","N/A",IF('Dados Gerais'!$F$9="sim","******",""))</f>
      </c>
      <c r="E78" s="134">
        <f>IF('Dados Gerais'!$F$10="Apenas Instalação","",IF('Dados Gerais'!$F$10="Apenas Retirada","N/A",IF('Dados Gerais'!$F$10="Substituição","N/A",IF('Dados Gerais'!$F$9="sim","******",""))))</f>
      </c>
      <c r="F78" s="134">
        <f t="shared" si="2"/>
      </c>
      <c r="G78" s="134">
        <f t="shared" si="2"/>
      </c>
      <c r="H78" s="134">
        <f t="shared" si="2"/>
      </c>
      <c r="I78" s="140">
        <f t="shared" si="2"/>
      </c>
    </row>
    <row r="79" spans="2:9" ht="15">
      <c r="B79" s="139">
        <f t="shared" si="0"/>
      </c>
      <c r="C79" s="134">
        <f>IF('Dados Gerais'!$F$10="Apenas Instalação","N/A",IF('Dados Gerais'!$F$9="sim","******",""))</f>
      </c>
      <c r="D79" s="134">
        <f>IF('Dados Gerais'!$F$10="apenas retirada","N/A",IF('Dados Gerais'!$F$9="sim","******",""))</f>
      </c>
      <c r="E79" s="134">
        <f>IF('Dados Gerais'!$F$10="Apenas Instalação","",IF('Dados Gerais'!$F$10="Apenas Retirada","N/A",IF('Dados Gerais'!$F$10="Substituição","N/A",IF('Dados Gerais'!$F$9="sim","******",""))))</f>
      </c>
      <c r="F79" s="134">
        <f t="shared" si="2"/>
      </c>
      <c r="G79" s="134">
        <f t="shared" si="2"/>
      </c>
      <c r="H79" s="134">
        <f t="shared" si="2"/>
      </c>
      <c r="I79" s="140">
        <f t="shared" si="2"/>
      </c>
    </row>
    <row r="80" spans="2:9" ht="15">
      <c r="B80" s="139">
        <f t="shared" si="0"/>
      </c>
      <c r="C80" s="134">
        <f>IF('Dados Gerais'!$F$10="Apenas Instalação","N/A",IF('Dados Gerais'!$F$9="sim","******",""))</f>
      </c>
      <c r="D80" s="134">
        <f>IF('Dados Gerais'!$F$10="apenas retirada","N/A",IF('Dados Gerais'!$F$9="sim","******",""))</f>
      </c>
      <c r="E80" s="134">
        <f>IF('Dados Gerais'!$F$10="Apenas Instalação","",IF('Dados Gerais'!$F$10="Apenas Retirada","N/A",IF('Dados Gerais'!$F$10="Substituição","N/A",IF('Dados Gerais'!$F$9="sim","******",""))))</f>
      </c>
      <c r="F80" s="134">
        <f t="shared" si="2"/>
      </c>
      <c r="G80" s="134">
        <f t="shared" si="2"/>
      </c>
      <c r="H80" s="134">
        <f t="shared" si="2"/>
      </c>
      <c r="I80" s="140">
        <f t="shared" si="2"/>
      </c>
    </row>
    <row r="81" spans="2:9" ht="15">
      <c r="B81" s="139">
        <f t="shared" si="0"/>
      </c>
      <c r="C81" s="134">
        <f>IF('Dados Gerais'!$F$10="Apenas Instalação","N/A",IF('Dados Gerais'!$F$9="sim","******",""))</f>
      </c>
      <c r="D81" s="134">
        <f>IF('Dados Gerais'!$F$10="apenas retirada","N/A",IF('Dados Gerais'!$F$9="sim","******",""))</f>
      </c>
      <c r="E81" s="134">
        <f>IF('Dados Gerais'!$F$10="Apenas Instalação","",IF('Dados Gerais'!$F$10="Apenas Retirada","N/A",IF('Dados Gerais'!$F$10="Substituição","N/A",IF('Dados Gerais'!$F$9="sim","******",""))))</f>
      </c>
      <c r="F81" s="134">
        <f t="shared" si="2"/>
      </c>
      <c r="G81" s="134">
        <f t="shared" si="2"/>
      </c>
      <c r="H81" s="134">
        <f t="shared" si="2"/>
      </c>
      <c r="I81" s="140">
        <f t="shared" si="2"/>
      </c>
    </row>
    <row r="82" spans="2:9" ht="15">
      <c r="B82" s="139">
        <f t="shared" si="0"/>
      </c>
      <c r="C82" s="134">
        <f>IF('Dados Gerais'!$F$10="Apenas Instalação","N/A",IF('Dados Gerais'!$F$9="sim","******",""))</f>
      </c>
      <c r="D82" s="134">
        <f>IF('Dados Gerais'!$F$10="apenas retirada","N/A",IF('Dados Gerais'!$F$9="sim","******",""))</f>
      </c>
      <c r="E82" s="134">
        <f>IF('Dados Gerais'!$F$10="Apenas Instalação","",IF('Dados Gerais'!$F$10="Apenas Retirada","N/A",IF('Dados Gerais'!$F$10="Substituição","N/A",IF('Dados Gerais'!$F$9="sim","******",""))))</f>
      </c>
      <c r="F82" s="134">
        <f t="shared" si="2"/>
      </c>
      <c r="G82" s="134">
        <f t="shared" si="2"/>
      </c>
      <c r="H82" s="134">
        <f t="shared" si="2"/>
      </c>
      <c r="I82" s="140">
        <f t="shared" si="2"/>
      </c>
    </row>
    <row r="83" spans="2:9" ht="15">
      <c r="B83" s="139">
        <f t="shared" si="0"/>
      </c>
      <c r="C83" s="134">
        <f>IF('Dados Gerais'!$F$10="Apenas Instalação","N/A",IF('Dados Gerais'!$F$9="sim","******",""))</f>
      </c>
      <c r="D83" s="134">
        <f>IF('Dados Gerais'!$F$10="apenas retirada","N/A",IF('Dados Gerais'!$F$9="sim","******",""))</f>
      </c>
      <c r="E83" s="134">
        <f>IF('Dados Gerais'!$F$10="Apenas Instalação","",IF('Dados Gerais'!$F$10="Apenas Retirada","N/A",IF('Dados Gerais'!$F$10="Substituição","N/A",IF('Dados Gerais'!$F$9="sim","******",""))))</f>
      </c>
      <c r="F83" s="134">
        <f t="shared" si="2"/>
      </c>
      <c r="G83" s="134">
        <f t="shared" si="2"/>
      </c>
      <c r="H83" s="134">
        <f t="shared" si="2"/>
      </c>
      <c r="I83" s="140">
        <f t="shared" si="2"/>
      </c>
    </row>
    <row r="84" spans="2:9" ht="15">
      <c r="B84" s="139">
        <f t="shared" si="0"/>
      </c>
      <c r="C84" s="134">
        <f>IF('Dados Gerais'!$F$10="Apenas Instalação","N/A",IF('Dados Gerais'!$F$9="sim","******",""))</f>
      </c>
      <c r="D84" s="134">
        <f>IF('Dados Gerais'!$F$10="apenas retirada","N/A",IF('Dados Gerais'!$F$9="sim","******",""))</f>
      </c>
      <c r="E84" s="134">
        <f>IF('Dados Gerais'!$F$10="Apenas Instalação","",IF('Dados Gerais'!$F$10="Apenas Retirada","N/A",IF('Dados Gerais'!$F$10="Substituição","N/A",IF('Dados Gerais'!$F$9="sim","******",""))))</f>
      </c>
      <c r="F84" s="134">
        <f t="shared" si="2"/>
      </c>
      <c r="G84" s="134">
        <f t="shared" si="2"/>
      </c>
      <c r="H84" s="134">
        <f t="shared" si="2"/>
      </c>
      <c r="I84" s="140">
        <f t="shared" si="2"/>
      </c>
    </row>
    <row r="85" spans="2:9" ht="15">
      <c r="B85" s="139">
        <f t="shared" si="0"/>
      </c>
      <c r="C85" s="134">
        <f>IF('Dados Gerais'!$F$10="Apenas Instalação","N/A",IF('Dados Gerais'!$F$9="sim","******",""))</f>
      </c>
      <c r="D85" s="134">
        <f>IF('Dados Gerais'!$F$10="apenas retirada","N/A",IF('Dados Gerais'!$F$9="sim","******",""))</f>
      </c>
      <c r="E85" s="134">
        <f>IF('Dados Gerais'!$F$10="Apenas Instalação","",IF('Dados Gerais'!$F$10="Apenas Retirada","N/A",IF('Dados Gerais'!$F$10="Substituição","N/A",IF('Dados Gerais'!$F$9="sim","******",""))))</f>
      </c>
      <c r="F85" s="134">
        <f t="shared" si="2"/>
      </c>
      <c r="G85" s="134">
        <f t="shared" si="2"/>
      </c>
      <c r="H85" s="134">
        <f t="shared" si="2"/>
      </c>
      <c r="I85" s="140">
        <f t="shared" si="2"/>
      </c>
    </row>
    <row r="86" spans="2:9" ht="15">
      <c r="B86" s="139">
        <f t="shared" si="0"/>
      </c>
      <c r="C86" s="134">
        <f>IF('Dados Gerais'!$F$10="Apenas Instalação","N/A",IF('Dados Gerais'!$F$9="sim","******",""))</f>
      </c>
      <c r="D86" s="134">
        <f>IF('Dados Gerais'!$F$10="apenas retirada","N/A",IF('Dados Gerais'!$F$9="sim","******",""))</f>
      </c>
      <c r="E86" s="134">
        <f>IF('Dados Gerais'!$F$10="Apenas Instalação","",IF('Dados Gerais'!$F$10="Apenas Retirada","N/A",IF('Dados Gerais'!$F$10="Substituição","N/A",IF('Dados Gerais'!$F$9="sim","******",""))))</f>
      </c>
      <c r="F86" s="134">
        <f t="shared" si="2"/>
      </c>
      <c r="G86" s="134">
        <f t="shared" si="2"/>
      </c>
      <c r="H86" s="134">
        <f t="shared" si="2"/>
      </c>
      <c r="I86" s="140">
        <f t="shared" si="2"/>
      </c>
    </row>
    <row r="87" spans="2:9" ht="15">
      <c r="B87" s="139">
        <f t="shared" si="0"/>
      </c>
      <c r="C87" s="134">
        <f>IF('Dados Gerais'!$F$10="Apenas Instalação","N/A",IF('Dados Gerais'!$F$9="sim","******",""))</f>
      </c>
      <c r="D87" s="134">
        <f>IF('Dados Gerais'!$F$10="apenas retirada","N/A",IF('Dados Gerais'!$F$9="sim","******",""))</f>
      </c>
      <c r="E87" s="134">
        <f>IF('Dados Gerais'!$F$10="Apenas Instalação","",IF('Dados Gerais'!$F$10="Apenas Retirada","N/A",IF('Dados Gerais'!$F$10="Substituição","N/A",IF('Dados Gerais'!$F$9="sim","******",""))))</f>
      </c>
      <c r="F87" s="134">
        <f t="shared" si="2"/>
      </c>
      <c r="G87" s="134">
        <f t="shared" si="2"/>
      </c>
      <c r="H87" s="134">
        <f t="shared" si="2"/>
      </c>
      <c r="I87" s="140">
        <f t="shared" si="2"/>
      </c>
    </row>
    <row r="88" spans="2:9" ht="15">
      <c r="B88" s="139">
        <f t="shared" si="0"/>
      </c>
      <c r="C88" s="134">
        <f>IF('Dados Gerais'!$F$10="Apenas Instalação","N/A",IF('Dados Gerais'!$F$9="sim","******",""))</f>
      </c>
      <c r="D88" s="134">
        <f>IF('Dados Gerais'!$F$10="apenas retirada","N/A",IF('Dados Gerais'!$F$9="sim","******",""))</f>
      </c>
      <c r="E88" s="134">
        <f>IF('Dados Gerais'!$F$10="Apenas Instalação","",IF('Dados Gerais'!$F$10="Apenas Retirada","N/A",IF('Dados Gerais'!$F$10="Substituição","N/A",IF('Dados Gerais'!$F$9="sim","******",""))))</f>
      </c>
      <c r="F88" s="134">
        <f t="shared" si="2"/>
      </c>
      <c r="G88" s="134">
        <f t="shared" si="2"/>
      </c>
      <c r="H88" s="134">
        <f t="shared" si="2"/>
      </c>
      <c r="I88" s="140">
        <f t="shared" si="2"/>
      </c>
    </row>
    <row r="89" spans="2:9" ht="15">
      <c r="B89" s="139">
        <f t="shared" si="0"/>
      </c>
      <c r="C89" s="134">
        <f>IF('Dados Gerais'!$F$10="Apenas Instalação","N/A",IF('Dados Gerais'!$F$9="sim","******",""))</f>
      </c>
      <c r="D89" s="134">
        <f>IF('Dados Gerais'!$F$10="apenas retirada","N/A",IF('Dados Gerais'!$F$9="sim","******",""))</f>
      </c>
      <c r="E89" s="134">
        <f>IF('Dados Gerais'!$F$10="Apenas Instalação","",IF('Dados Gerais'!$F$10="Apenas Retirada","N/A",IF('Dados Gerais'!$F$10="Substituição","N/A",IF('Dados Gerais'!$F$9="sim","******",""))))</f>
      </c>
      <c r="F89" s="134">
        <f t="shared" si="2"/>
      </c>
      <c r="G89" s="134">
        <f t="shared" si="2"/>
      </c>
      <c r="H89" s="134">
        <f t="shared" si="2"/>
      </c>
      <c r="I89" s="140">
        <f t="shared" si="2"/>
      </c>
    </row>
    <row r="90" spans="2:9" ht="15">
      <c r="B90" s="139">
        <f t="shared" si="0"/>
      </c>
      <c r="C90" s="134">
        <f>IF('Dados Gerais'!$F$10="Apenas Instalação","N/A",IF('Dados Gerais'!$F$9="sim","******",""))</f>
      </c>
      <c r="D90" s="134">
        <f>IF('Dados Gerais'!$F$10="apenas retirada","N/A",IF('Dados Gerais'!$F$9="sim","******",""))</f>
      </c>
      <c r="E90" s="134">
        <f>IF('Dados Gerais'!$F$10="Apenas Instalação","",IF('Dados Gerais'!$F$10="Apenas Retirada","N/A",IF('Dados Gerais'!$F$10="Substituição","N/A",IF('Dados Gerais'!$F$9="sim","******",""))))</f>
      </c>
      <c r="F90" s="134">
        <f t="shared" si="2"/>
      </c>
      <c r="G90" s="134">
        <f t="shared" si="2"/>
      </c>
      <c r="H90" s="134">
        <f t="shared" si="2"/>
      </c>
      <c r="I90" s="140">
        <f t="shared" si="2"/>
      </c>
    </row>
    <row r="91" spans="2:9" ht="15">
      <c r="B91" s="139">
        <f t="shared" si="0"/>
      </c>
      <c r="C91" s="134">
        <f>IF('Dados Gerais'!$F$10="Apenas Instalação","N/A",IF('Dados Gerais'!$F$9="sim","******",""))</f>
      </c>
      <c r="D91" s="134">
        <f>IF('Dados Gerais'!$F$10="apenas retirada","N/A",IF('Dados Gerais'!$F$9="sim","******",""))</f>
      </c>
      <c r="E91" s="134">
        <f>IF('Dados Gerais'!$F$10="Apenas Instalação","",IF('Dados Gerais'!$F$10="Apenas Retirada","N/A",IF('Dados Gerais'!$F$10="Substituição","N/A",IF('Dados Gerais'!$F$9="sim","******",""))))</f>
      </c>
      <c r="F91" s="134">
        <f t="shared" si="2"/>
      </c>
      <c r="G91" s="134">
        <f t="shared" si="2"/>
      </c>
      <c r="H91" s="134">
        <f t="shared" si="2"/>
      </c>
      <c r="I91" s="140">
        <f t="shared" si="2"/>
      </c>
    </row>
    <row r="92" spans="2:9" ht="15">
      <c r="B92" s="139">
        <f t="shared" si="0"/>
      </c>
      <c r="C92" s="134">
        <f>IF('Dados Gerais'!$F$10="Apenas Instalação","N/A",IF('Dados Gerais'!$F$9="sim","******",""))</f>
      </c>
      <c r="D92" s="134">
        <f>IF('Dados Gerais'!$F$10="apenas retirada","N/A",IF('Dados Gerais'!$F$9="sim","******",""))</f>
      </c>
      <c r="E92" s="134">
        <f>IF('Dados Gerais'!$F$10="Apenas Instalação","",IF('Dados Gerais'!$F$10="Apenas Retirada","N/A",IF('Dados Gerais'!$F$10="Substituição","N/A",IF('Dados Gerais'!$F$9="sim","******",""))))</f>
      </c>
      <c r="F92" s="134">
        <f t="shared" si="2"/>
      </c>
      <c r="G92" s="134">
        <f t="shared" si="2"/>
      </c>
      <c r="H92" s="134">
        <f t="shared" si="2"/>
      </c>
      <c r="I92" s="140">
        <f t="shared" si="2"/>
      </c>
    </row>
    <row r="93" spans="2:9" ht="15">
      <c r="B93" s="139">
        <f t="shared" si="0"/>
      </c>
      <c r="C93" s="134">
        <f>IF('Dados Gerais'!$F$10="Apenas Instalação","N/A",IF('Dados Gerais'!$F$9="sim","******",""))</f>
      </c>
      <c r="D93" s="134">
        <f>IF('Dados Gerais'!$F$10="apenas retirada","N/A",IF('Dados Gerais'!$F$9="sim","******",""))</f>
      </c>
      <c r="E93" s="134">
        <f>IF('Dados Gerais'!$F$10="Apenas Instalação","",IF('Dados Gerais'!$F$10="Apenas Retirada","N/A",IF('Dados Gerais'!$F$10="Substituição","N/A",IF('Dados Gerais'!$F$9="sim","******",""))))</f>
      </c>
      <c r="F93" s="134">
        <f t="shared" si="2"/>
      </c>
      <c r="G93" s="134">
        <f t="shared" si="2"/>
      </c>
      <c r="H93" s="134">
        <f t="shared" si="2"/>
      </c>
      <c r="I93" s="140">
        <f t="shared" si="2"/>
      </c>
    </row>
    <row r="94" spans="2:9" ht="15">
      <c r="B94" s="139">
        <f t="shared" si="0"/>
      </c>
      <c r="C94" s="134">
        <f>IF('Dados Gerais'!$F$10="Apenas Instalação","N/A",IF('Dados Gerais'!$F$9="sim","******",""))</f>
      </c>
      <c r="D94" s="134">
        <f>IF('Dados Gerais'!$F$10="apenas retirada","N/A",IF('Dados Gerais'!$F$9="sim","******",""))</f>
      </c>
      <c r="E94" s="134">
        <f>IF('Dados Gerais'!$F$10="Apenas Instalação","",IF('Dados Gerais'!$F$10="Apenas Retirada","N/A",IF('Dados Gerais'!$F$10="Substituição","N/A",IF('Dados Gerais'!$F$9="sim","******",""))))</f>
      </c>
      <c r="F94" s="134">
        <f t="shared" si="2"/>
      </c>
      <c r="G94" s="134">
        <f t="shared" si="2"/>
      </c>
      <c r="H94" s="134">
        <f t="shared" si="2"/>
      </c>
      <c r="I94" s="140">
        <f t="shared" si="2"/>
      </c>
    </row>
    <row r="95" spans="2:9" ht="15">
      <c r="B95" s="139">
        <f t="shared" si="0"/>
      </c>
      <c r="C95" s="134">
        <f>IF('Dados Gerais'!$F$10="Apenas Instalação","N/A",IF('Dados Gerais'!$F$9="sim","******",""))</f>
      </c>
      <c r="D95" s="134">
        <f>IF('Dados Gerais'!$F$10="apenas retirada","N/A",IF('Dados Gerais'!$F$9="sim","******",""))</f>
      </c>
      <c r="E95" s="134">
        <f>IF('Dados Gerais'!$F$10="Apenas Instalação","",IF('Dados Gerais'!$F$10="Apenas Retirada","N/A",IF('Dados Gerais'!$F$10="Substituição","N/A",IF('Dados Gerais'!$F$9="sim","******",""))))</f>
      </c>
      <c r="F95" s="134">
        <f t="shared" si="2"/>
      </c>
      <c r="G95" s="134">
        <f t="shared" si="2"/>
      </c>
      <c r="H95" s="134">
        <f t="shared" si="2"/>
      </c>
      <c r="I95" s="140">
        <f t="shared" si="2"/>
      </c>
    </row>
    <row r="96" spans="2:9" ht="15">
      <c r="B96" s="139">
        <f t="shared" si="0"/>
      </c>
      <c r="C96" s="134">
        <f>IF('Dados Gerais'!$F$10="Apenas Instalação","N/A",IF('Dados Gerais'!$F$9="sim","******",""))</f>
      </c>
      <c r="D96" s="134">
        <f>IF('Dados Gerais'!$F$10="apenas retirada","N/A",IF('Dados Gerais'!$F$9="sim","******",""))</f>
      </c>
      <c r="E96" s="134">
        <f>IF('Dados Gerais'!$F$10="Apenas Instalação","",IF('Dados Gerais'!$F$10="Apenas Retirada","N/A",IF('Dados Gerais'!$F$10="Substituição","N/A",IF('Dados Gerais'!$F$9="sim","******",""))))</f>
      </c>
      <c r="F96" s="134">
        <f>IF($E$10="SIM","******","")</f>
      </c>
      <c r="G96" s="134">
        <f>IF($E$10="SIM","******","")</f>
      </c>
      <c r="H96" s="134">
        <f>IF($E$10="SIM","******","")</f>
      </c>
      <c r="I96" s="140">
        <f>IF($E$10="SIM","******","")</f>
      </c>
    </row>
    <row r="97" spans="2:9" ht="15">
      <c r="B97" s="139">
        <f t="shared" si="0"/>
      </c>
      <c r="C97" s="134">
        <f>IF('Dados Gerais'!$F$10="Apenas Instalação","N/A",IF('Dados Gerais'!$F$9="sim","******",""))</f>
      </c>
      <c r="D97" s="134">
        <f>IF('Dados Gerais'!$F$10="apenas retirada","N/A",IF('Dados Gerais'!$F$9="sim","******",""))</f>
      </c>
      <c r="E97" s="134">
        <f>IF('Dados Gerais'!$F$10="Apenas Instalação","",IF('Dados Gerais'!$F$10="Apenas Retirada","N/A",IF('Dados Gerais'!$F$10="Substituição","N/A",IF('Dados Gerais'!$F$9="sim","******",""))))</f>
      </c>
      <c r="F97" s="134">
        <f>IF($E$10="SIM","******","")</f>
      </c>
      <c r="G97" s="134">
        <f>IF($E$10="SIM","******","")</f>
      </c>
      <c r="H97" s="134">
        <f>IF($E$10="SIM","******","")</f>
      </c>
      <c r="I97" s="140">
        <f>IF($E$10="SIM","******","")</f>
      </c>
    </row>
    <row r="98" spans="2:9" ht="15">
      <c r="B98" s="139">
        <f t="shared" si="0"/>
      </c>
      <c r="C98" s="134">
        <f>IF('Dados Gerais'!$F$10="Apenas Instalação","N/A",IF('Dados Gerais'!$F$9="sim","******",""))</f>
      </c>
      <c r="D98" s="134">
        <f>IF('Dados Gerais'!$F$10="apenas retirada","N/A",IF('Dados Gerais'!$F$9="sim","******",""))</f>
      </c>
      <c r="E98" s="134">
        <f>IF('Dados Gerais'!$F$10="Apenas Instalação","",IF('Dados Gerais'!$F$10="Apenas Retirada","N/A",IF('Dados Gerais'!$F$10="Substituição","N/A",IF('Dados Gerais'!$F$9="sim","******",""))))</f>
      </c>
      <c r="F98" s="134">
        <f>IF($E$10="SIM","******","")</f>
      </c>
      <c r="G98" s="134">
        <f>IF($E$10="SIM","******","")</f>
      </c>
      <c r="H98" s="134">
        <f>IF($E$10="SIM","******","")</f>
      </c>
      <c r="I98" s="140">
        <f>IF($E$10="SIM","******","")</f>
      </c>
    </row>
    <row r="99" spans="2:9" ht="15">
      <c r="B99" s="139">
        <f t="shared" si="0"/>
      </c>
      <c r="C99" s="134">
        <f>IF('Dados Gerais'!$F$10="Apenas Instalação","N/A",IF('Dados Gerais'!$F$9="sim","******",""))</f>
      </c>
      <c r="D99" s="134">
        <f>IF('Dados Gerais'!$F$10="apenas retirada","N/A",IF('Dados Gerais'!$F$9="sim","******",""))</f>
      </c>
      <c r="E99" s="134">
        <f>IF('Dados Gerais'!$F$10="Apenas Instalação","",IF('Dados Gerais'!$F$10="Apenas Retirada","N/A",IF('Dados Gerais'!$F$10="Substituição","N/A",IF('Dados Gerais'!$F$9="sim","******",""))))</f>
      </c>
      <c r="F99" s="134">
        <f>IF($E$10="SIM","******","")</f>
      </c>
      <c r="G99" s="134">
        <f>IF($E$10="SIM","******","")</f>
      </c>
      <c r="H99" s="134">
        <f>IF($E$10="SIM","******","")</f>
      </c>
      <c r="I99" s="140">
        <f>IF($E$10="SIM","******","")</f>
      </c>
    </row>
    <row r="100" spans="2:9" ht="15">
      <c r="B100" s="139">
        <f t="shared" si="0"/>
      </c>
      <c r="C100" s="134">
        <f>IF('Dados Gerais'!$F$10="Apenas Instalação","N/A",IF('Dados Gerais'!$F$9="sim","******",""))</f>
      </c>
      <c r="D100" s="134">
        <f>IF('Dados Gerais'!$F$10="apenas retirada","N/A",IF('Dados Gerais'!$F$9="sim","******",""))</f>
      </c>
      <c r="E100" s="134">
        <f>IF('Dados Gerais'!$F$10="Apenas Instalação","",IF('Dados Gerais'!$F$10="Apenas Retirada","N/A",IF('Dados Gerais'!$F$10="Substituição","N/A",IF('Dados Gerais'!$F$9="sim","******",""))))</f>
      </c>
      <c r="F100" s="134">
        <f>IF($E$10="SIM","******","")</f>
      </c>
      <c r="G100" s="134">
        <f>IF($E$10="SIM","******","")</f>
      </c>
      <c r="H100" s="134">
        <f>IF($E$10="SIM","******","")</f>
      </c>
      <c r="I100" s="140">
        <f>IF($E$10="SIM","******","")</f>
      </c>
    </row>
    <row r="101" spans="2:9" ht="15">
      <c r="B101" s="139">
        <f t="shared" si="0"/>
      </c>
      <c r="C101" s="134">
        <f>IF('Dados Gerais'!$F$10="Apenas Instalação","N/A",IF('Dados Gerais'!$F$9="sim","******",""))</f>
      </c>
      <c r="D101" s="134">
        <f>IF('Dados Gerais'!$F$10="apenas retirada","N/A",IF('Dados Gerais'!$F$9="sim","******",""))</f>
      </c>
      <c r="E101" s="134">
        <f>IF('Dados Gerais'!$F$10="Apenas Instalação","",IF('Dados Gerais'!$F$10="Apenas Retirada","N/A",IF('Dados Gerais'!$F$10="Substituição","N/A",IF('Dados Gerais'!$F$9="sim","******",""))))</f>
      </c>
      <c r="F101" s="134">
        <f aca="true" t="shared" si="3" ref="F101:I121">IF($E$10="SIM","******","")</f>
      </c>
      <c r="G101" s="134">
        <f t="shared" si="3"/>
      </c>
      <c r="H101" s="134">
        <f t="shared" si="3"/>
      </c>
      <c r="I101" s="140">
        <f t="shared" si="3"/>
      </c>
    </row>
    <row r="102" spans="2:9" ht="15">
      <c r="B102" s="139">
        <f t="shared" si="0"/>
      </c>
      <c r="C102" s="134">
        <f>IF('Dados Gerais'!$F$10="Apenas Instalação","N/A",IF('Dados Gerais'!$F$9="sim","******",""))</f>
      </c>
      <c r="D102" s="134">
        <f>IF('Dados Gerais'!$F$10="apenas retirada","N/A",IF('Dados Gerais'!$F$9="sim","******",""))</f>
      </c>
      <c r="E102" s="134">
        <f>IF('Dados Gerais'!$F$10="Apenas Instalação","",IF('Dados Gerais'!$F$10="Apenas Retirada","N/A",IF('Dados Gerais'!$F$10="Substituição","N/A",IF('Dados Gerais'!$F$9="sim","******",""))))</f>
      </c>
      <c r="F102" s="134">
        <f t="shared" si="3"/>
      </c>
      <c r="G102" s="134">
        <f t="shared" si="3"/>
      </c>
      <c r="H102" s="134">
        <f t="shared" si="3"/>
      </c>
      <c r="I102" s="140">
        <f t="shared" si="3"/>
      </c>
    </row>
    <row r="103" spans="2:9" ht="15">
      <c r="B103" s="139">
        <f t="shared" si="0"/>
      </c>
      <c r="C103" s="134">
        <f>IF('Dados Gerais'!$F$10="Apenas Instalação","N/A",IF('Dados Gerais'!$F$9="sim","******",""))</f>
      </c>
      <c r="D103" s="134">
        <f>IF('Dados Gerais'!$F$10="apenas retirada","N/A",IF('Dados Gerais'!$F$9="sim","******",""))</f>
      </c>
      <c r="E103" s="134">
        <f>IF('Dados Gerais'!$F$10="Apenas Instalação","",IF('Dados Gerais'!$F$10="Apenas Retirada","N/A",IF('Dados Gerais'!$F$10="Substituição","N/A",IF('Dados Gerais'!$F$9="sim","******",""))))</f>
      </c>
      <c r="F103" s="134">
        <f t="shared" si="3"/>
      </c>
      <c r="G103" s="134">
        <f t="shared" si="3"/>
      </c>
      <c r="H103" s="134">
        <f t="shared" si="3"/>
      </c>
      <c r="I103" s="140">
        <f t="shared" si="3"/>
      </c>
    </row>
    <row r="104" spans="2:9" ht="15">
      <c r="B104" s="139">
        <f t="shared" si="0"/>
      </c>
      <c r="C104" s="134">
        <f>IF('Dados Gerais'!$F$10="Apenas Instalação","N/A",IF('Dados Gerais'!$F$9="sim","******",""))</f>
      </c>
      <c r="D104" s="134">
        <f>IF('Dados Gerais'!$F$10="apenas retirada","N/A",IF('Dados Gerais'!$F$9="sim","******",""))</f>
      </c>
      <c r="E104" s="134">
        <f>IF('Dados Gerais'!$F$10="Apenas Instalação","",IF('Dados Gerais'!$F$10="Apenas Retirada","N/A",IF('Dados Gerais'!$F$10="Substituição","N/A",IF('Dados Gerais'!$F$9="sim","******",""))))</f>
      </c>
      <c r="F104" s="134">
        <f t="shared" si="3"/>
      </c>
      <c r="G104" s="134">
        <f t="shared" si="3"/>
      </c>
      <c r="H104" s="134">
        <f t="shared" si="3"/>
      </c>
      <c r="I104" s="140">
        <f t="shared" si="3"/>
      </c>
    </row>
    <row r="105" spans="2:9" ht="15">
      <c r="B105" s="139">
        <f t="shared" si="0"/>
      </c>
      <c r="C105" s="134">
        <f>IF('Dados Gerais'!$F$10="Apenas Instalação","N/A",IF('Dados Gerais'!$F$9="sim","******",""))</f>
      </c>
      <c r="D105" s="134">
        <f>IF('Dados Gerais'!$F$10="apenas retirada","N/A",IF('Dados Gerais'!$F$9="sim","******",""))</f>
      </c>
      <c r="E105" s="134">
        <f>IF('Dados Gerais'!$F$10="Apenas Instalação","",IF('Dados Gerais'!$F$10="Apenas Retirada","N/A",IF('Dados Gerais'!$F$10="Substituição","N/A",IF('Dados Gerais'!$F$9="sim","******",""))))</f>
      </c>
      <c r="F105" s="134">
        <f t="shared" si="3"/>
      </c>
      <c r="G105" s="134">
        <f t="shared" si="3"/>
      </c>
      <c r="H105" s="134">
        <f t="shared" si="3"/>
      </c>
      <c r="I105" s="140">
        <f t="shared" si="3"/>
      </c>
    </row>
    <row r="106" spans="2:9" ht="15">
      <c r="B106" s="139">
        <f t="shared" si="0"/>
      </c>
      <c r="C106" s="134">
        <f>IF('Dados Gerais'!$F$10="Apenas Instalação","N/A",IF('Dados Gerais'!$F$9="sim","******",""))</f>
      </c>
      <c r="D106" s="134">
        <f>IF('Dados Gerais'!$F$10="apenas retirada","N/A",IF('Dados Gerais'!$F$9="sim","******",""))</f>
      </c>
      <c r="E106" s="134">
        <f>IF('Dados Gerais'!$F$10="Apenas Instalação","",IF('Dados Gerais'!$F$10="Apenas Retirada","N/A",IF('Dados Gerais'!$F$10="Substituição","N/A",IF('Dados Gerais'!$F$9="sim","******",""))))</f>
      </c>
      <c r="F106" s="134">
        <f t="shared" si="3"/>
      </c>
      <c r="G106" s="134">
        <f t="shared" si="3"/>
      </c>
      <c r="H106" s="134">
        <f t="shared" si="3"/>
      </c>
      <c r="I106" s="140">
        <f t="shared" si="3"/>
      </c>
    </row>
    <row r="107" spans="2:9" ht="15">
      <c r="B107" s="139">
        <f t="shared" si="0"/>
      </c>
      <c r="C107" s="134">
        <f>IF('Dados Gerais'!$F$10="Apenas Instalação","N/A",IF('Dados Gerais'!$F$9="sim","******",""))</f>
      </c>
      <c r="D107" s="134">
        <f>IF('Dados Gerais'!$F$10="apenas retirada","N/A",IF('Dados Gerais'!$F$9="sim","******",""))</f>
      </c>
      <c r="E107" s="134">
        <f>IF('Dados Gerais'!$F$10="Apenas Instalação","",IF('Dados Gerais'!$F$10="Apenas Retirada","N/A",IF('Dados Gerais'!$F$10="Substituição","N/A",IF('Dados Gerais'!$F$9="sim","******",""))))</f>
      </c>
      <c r="F107" s="134">
        <f t="shared" si="3"/>
      </c>
      <c r="G107" s="134">
        <f t="shared" si="3"/>
      </c>
      <c r="H107" s="134">
        <f t="shared" si="3"/>
      </c>
      <c r="I107" s="140">
        <f t="shared" si="3"/>
      </c>
    </row>
    <row r="108" spans="2:9" ht="15">
      <c r="B108" s="139">
        <f t="shared" si="0"/>
      </c>
      <c r="C108" s="134">
        <f>IF('Dados Gerais'!$F$10="Apenas Instalação","N/A",IF('Dados Gerais'!$F$9="sim","******",""))</f>
      </c>
      <c r="D108" s="134">
        <f>IF('Dados Gerais'!$F$10="apenas retirada","N/A",IF('Dados Gerais'!$F$9="sim","******",""))</f>
      </c>
      <c r="E108" s="134">
        <f>IF('Dados Gerais'!$F$10="Apenas Instalação","",IF('Dados Gerais'!$F$10="Apenas Retirada","N/A",IF('Dados Gerais'!$F$10="Substituição","N/A",IF('Dados Gerais'!$F$9="sim","******",""))))</f>
      </c>
      <c r="F108" s="134">
        <f t="shared" si="3"/>
      </c>
      <c r="G108" s="134">
        <f t="shared" si="3"/>
      </c>
      <c r="H108" s="134">
        <f t="shared" si="3"/>
      </c>
      <c r="I108" s="140">
        <f t="shared" si="3"/>
      </c>
    </row>
    <row r="109" spans="2:9" ht="15">
      <c r="B109" s="139">
        <f t="shared" si="0"/>
      </c>
      <c r="C109" s="134">
        <f>IF('Dados Gerais'!$F$10="Apenas Instalação","N/A",IF('Dados Gerais'!$F$9="sim","******",""))</f>
      </c>
      <c r="D109" s="134">
        <f>IF('Dados Gerais'!$F$10="apenas retirada","N/A",IF('Dados Gerais'!$F$9="sim","******",""))</f>
      </c>
      <c r="E109" s="134">
        <f>IF('Dados Gerais'!$F$10="Apenas Instalação","",IF('Dados Gerais'!$F$10="Apenas Retirada","N/A",IF('Dados Gerais'!$F$10="Substituição","N/A",IF('Dados Gerais'!$F$9="sim","******",""))))</f>
      </c>
      <c r="F109" s="134">
        <f t="shared" si="3"/>
      </c>
      <c r="G109" s="134">
        <f t="shared" si="3"/>
      </c>
      <c r="H109" s="134">
        <f t="shared" si="3"/>
      </c>
      <c r="I109" s="140">
        <f t="shared" si="3"/>
      </c>
    </row>
    <row r="110" spans="2:9" ht="15">
      <c r="B110" s="139">
        <f t="shared" si="0"/>
      </c>
      <c r="C110" s="134">
        <f>IF('Dados Gerais'!$F$10="Apenas Instalação","N/A",IF('Dados Gerais'!$F$9="sim","******",""))</f>
      </c>
      <c r="D110" s="134">
        <f>IF('Dados Gerais'!$F$10="apenas retirada","N/A",IF('Dados Gerais'!$F$9="sim","******",""))</f>
      </c>
      <c r="E110" s="134">
        <f>IF('Dados Gerais'!$F$10="Apenas Instalação","",IF('Dados Gerais'!$F$10="Apenas Retirada","N/A",IF('Dados Gerais'!$F$10="Substituição","N/A",IF('Dados Gerais'!$F$9="sim","******",""))))</f>
      </c>
      <c r="F110" s="134">
        <f t="shared" si="3"/>
      </c>
      <c r="G110" s="134">
        <f t="shared" si="3"/>
      </c>
      <c r="H110" s="134">
        <f t="shared" si="3"/>
      </c>
      <c r="I110" s="140">
        <f t="shared" si="3"/>
      </c>
    </row>
    <row r="111" spans="2:9" ht="15">
      <c r="B111" s="139">
        <f t="shared" si="0"/>
      </c>
      <c r="C111" s="134">
        <f>IF('Dados Gerais'!$F$10="Apenas Instalação","N/A",IF('Dados Gerais'!$F$9="sim","******",""))</f>
      </c>
      <c r="D111" s="134">
        <f>IF('Dados Gerais'!$F$10="apenas retirada","N/A",IF('Dados Gerais'!$F$9="sim","******",""))</f>
      </c>
      <c r="E111" s="134">
        <f>IF('Dados Gerais'!$F$10="Apenas Instalação","",IF('Dados Gerais'!$F$10="Apenas Retirada","N/A",IF('Dados Gerais'!$F$10="Substituição","N/A",IF('Dados Gerais'!$F$9="sim","******",""))))</f>
      </c>
      <c r="F111" s="134">
        <f t="shared" si="3"/>
      </c>
      <c r="G111" s="134">
        <f t="shared" si="3"/>
      </c>
      <c r="H111" s="134">
        <f t="shared" si="3"/>
      </c>
      <c r="I111" s="140">
        <f t="shared" si="3"/>
      </c>
    </row>
    <row r="112" spans="2:9" ht="15">
      <c r="B112" s="139">
        <f t="shared" si="0"/>
      </c>
      <c r="C112" s="134">
        <f>IF('Dados Gerais'!$F$10="Apenas Instalação","N/A",IF('Dados Gerais'!$F$9="sim","******",""))</f>
      </c>
      <c r="D112" s="134">
        <f>IF('Dados Gerais'!$F$10="apenas retirada","N/A",IF('Dados Gerais'!$F$9="sim","******",""))</f>
      </c>
      <c r="E112" s="134">
        <f>IF('Dados Gerais'!$F$10="Apenas Instalação","",IF('Dados Gerais'!$F$10="Apenas Retirada","N/A",IF('Dados Gerais'!$F$10="Substituição","N/A",IF('Dados Gerais'!$F$9="sim","******",""))))</f>
      </c>
      <c r="F112" s="134">
        <f t="shared" si="3"/>
      </c>
      <c r="G112" s="134">
        <f t="shared" si="3"/>
      </c>
      <c r="H112" s="134">
        <f t="shared" si="3"/>
      </c>
      <c r="I112" s="140">
        <f t="shared" si="3"/>
      </c>
    </row>
    <row r="113" spans="2:9" ht="15">
      <c r="B113" s="139">
        <f t="shared" si="0"/>
      </c>
      <c r="C113" s="134">
        <f>IF('Dados Gerais'!$F$10="Apenas Instalação","N/A",IF('Dados Gerais'!$F$9="sim","******",""))</f>
      </c>
      <c r="D113" s="134">
        <f>IF('Dados Gerais'!$F$10="apenas retirada","N/A",IF('Dados Gerais'!$F$9="sim","******",""))</f>
      </c>
      <c r="E113" s="134">
        <f>IF('Dados Gerais'!$F$10="Apenas Instalação","",IF('Dados Gerais'!$F$10="Apenas Retirada","N/A",IF('Dados Gerais'!$F$10="Substituição","N/A",IF('Dados Gerais'!$F$9="sim","******",""))))</f>
      </c>
      <c r="F113" s="134">
        <f t="shared" si="3"/>
      </c>
      <c r="G113" s="134">
        <f t="shared" si="3"/>
      </c>
      <c r="H113" s="134">
        <f t="shared" si="3"/>
      </c>
      <c r="I113" s="140">
        <f t="shared" si="3"/>
      </c>
    </row>
    <row r="114" spans="2:9" ht="15">
      <c r="B114" s="139">
        <f t="shared" si="0"/>
      </c>
      <c r="C114" s="134">
        <f>IF('Dados Gerais'!$F$10="Apenas Instalação","N/A",IF('Dados Gerais'!$F$9="sim","******",""))</f>
      </c>
      <c r="D114" s="134">
        <f>IF('Dados Gerais'!$F$10="apenas retirada","N/A",IF('Dados Gerais'!$F$9="sim","******",""))</f>
      </c>
      <c r="E114" s="134">
        <f>IF('Dados Gerais'!$F$10="Apenas Instalação","",IF('Dados Gerais'!$F$10="Apenas Retirada","N/A",IF('Dados Gerais'!$F$10="Substituição","N/A",IF('Dados Gerais'!$F$9="sim","******",""))))</f>
      </c>
      <c r="F114" s="134">
        <f t="shared" si="3"/>
      </c>
      <c r="G114" s="134">
        <f t="shared" si="3"/>
      </c>
      <c r="H114" s="134">
        <f t="shared" si="3"/>
      </c>
      <c r="I114" s="140">
        <f t="shared" si="3"/>
      </c>
    </row>
    <row r="115" spans="2:9" ht="15">
      <c r="B115" s="139">
        <f t="shared" si="0"/>
      </c>
      <c r="C115" s="134">
        <f>IF('Dados Gerais'!$F$10="Apenas Instalação","N/A",IF('Dados Gerais'!$F$9="sim","******",""))</f>
      </c>
      <c r="D115" s="134">
        <f>IF('Dados Gerais'!$F$10="apenas retirada","N/A",IF('Dados Gerais'!$F$9="sim","******",""))</f>
      </c>
      <c r="E115" s="134">
        <f>IF('Dados Gerais'!$F$10="Apenas Instalação","",IF('Dados Gerais'!$F$10="Apenas Retirada","N/A",IF('Dados Gerais'!$F$10="Substituição","N/A",IF('Dados Gerais'!$F$9="sim","******",""))))</f>
      </c>
      <c r="F115" s="134">
        <f t="shared" si="3"/>
      </c>
      <c r="G115" s="134">
        <f t="shared" si="3"/>
      </c>
      <c r="H115" s="134">
        <f t="shared" si="3"/>
      </c>
      <c r="I115" s="140">
        <f t="shared" si="3"/>
      </c>
    </row>
    <row r="116" spans="2:9" ht="15">
      <c r="B116" s="139">
        <f t="shared" si="0"/>
      </c>
      <c r="C116" s="134">
        <f>IF('Dados Gerais'!$F$10="Apenas Instalação","N/A",IF('Dados Gerais'!$F$9="sim","******",""))</f>
      </c>
      <c r="D116" s="134">
        <f>IF('Dados Gerais'!$F$10="apenas retirada","N/A",IF('Dados Gerais'!$F$9="sim","******",""))</f>
      </c>
      <c r="E116" s="134">
        <f>IF('Dados Gerais'!$F$10="Apenas Instalação","",IF('Dados Gerais'!$F$10="Apenas Retirada","N/A",IF('Dados Gerais'!$F$10="Substituição","N/A",IF('Dados Gerais'!$F$9="sim","******",""))))</f>
      </c>
      <c r="F116" s="134">
        <f t="shared" si="3"/>
      </c>
      <c r="G116" s="134">
        <f t="shared" si="3"/>
      </c>
      <c r="H116" s="134">
        <f t="shared" si="3"/>
      </c>
      <c r="I116" s="140">
        <f t="shared" si="3"/>
      </c>
    </row>
    <row r="117" spans="2:9" ht="15">
      <c r="B117" s="139">
        <f t="shared" si="0"/>
      </c>
      <c r="C117" s="134">
        <f>IF('Dados Gerais'!$F$10="Apenas Instalação","N/A",IF('Dados Gerais'!$F$9="sim","******",""))</f>
      </c>
      <c r="D117" s="134">
        <f>IF('Dados Gerais'!$F$10="apenas retirada","N/A",IF('Dados Gerais'!$F$9="sim","******",""))</f>
      </c>
      <c r="E117" s="134">
        <f>IF('Dados Gerais'!$F$10="Apenas Instalação","",IF('Dados Gerais'!$F$10="Apenas Retirada","N/A",IF('Dados Gerais'!$F$10="Substituição","N/A",IF('Dados Gerais'!$F$9="sim","******",""))))</f>
      </c>
      <c r="F117" s="134">
        <f t="shared" si="3"/>
      </c>
      <c r="G117" s="134">
        <f t="shared" si="3"/>
      </c>
      <c r="H117" s="134">
        <f t="shared" si="3"/>
      </c>
      <c r="I117" s="140">
        <f t="shared" si="3"/>
      </c>
    </row>
    <row r="118" spans="2:9" ht="15">
      <c r="B118" s="139">
        <f t="shared" si="0"/>
      </c>
      <c r="C118" s="134">
        <f>IF('Dados Gerais'!$F$10="Apenas Instalação","N/A",IF('Dados Gerais'!$F$9="sim","******",""))</f>
      </c>
      <c r="D118" s="134">
        <f>IF('Dados Gerais'!$F$10="apenas retirada","N/A",IF('Dados Gerais'!$F$9="sim","******",""))</f>
      </c>
      <c r="E118" s="134">
        <f>IF('Dados Gerais'!$F$10="Apenas Instalação","",IF('Dados Gerais'!$F$10="Apenas Retirada","N/A",IF('Dados Gerais'!$F$10="Substituição","N/A",IF('Dados Gerais'!$F$9="sim","******",""))))</f>
      </c>
      <c r="F118" s="134">
        <f t="shared" si="3"/>
      </c>
      <c r="G118" s="134">
        <f t="shared" si="3"/>
      </c>
      <c r="H118" s="134">
        <f t="shared" si="3"/>
      </c>
      <c r="I118" s="140">
        <f t="shared" si="3"/>
      </c>
    </row>
    <row r="119" spans="2:9" ht="15">
      <c r="B119" s="139">
        <f t="shared" si="0"/>
      </c>
      <c r="C119" s="134">
        <f>IF('Dados Gerais'!$F$10="Apenas Instalação","N/A",IF('Dados Gerais'!$F$9="sim","******",""))</f>
      </c>
      <c r="D119" s="134">
        <f>IF('Dados Gerais'!$F$10="apenas retirada","N/A",IF('Dados Gerais'!$F$9="sim","******",""))</f>
      </c>
      <c r="E119" s="134">
        <f>IF('Dados Gerais'!$F$10="Apenas Instalação","",IF('Dados Gerais'!$F$10="Apenas Retirada","N/A",IF('Dados Gerais'!$F$10="Substituição","N/A",IF('Dados Gerais'!$F$9="sim","******",""))))</f>
      </c>
      <c r="F119" s="134">
        <f t="shared" si="3"/>
      </c>
      <c r="G119" s="134">
        <f t="shared" si="3"/>
      </c>
      <c r="H119" s="134">
        <f t="shared" si="3"/>
      </c>
      <c r="I119" s="140">
        <f t="shared" si="3"/>
      </c>
    </row>
    <row r="120" spans="2:9" ht="15">
      <c r="B120" s="139">
        <f t="shared" si="0"/>
      </c>
      <c r="C120" s="134">
        <f>IF('Dados Gerais'!$F$10="Apenas Instalação","N/A",IF('Dados Gerais'!$F$9="sim","******",""))</f>
      </c>
      <c r="D120" s="134">
        <f>IF('Dados Gerais'!$F$10="apenas retirada","N/A",IF('Dados Gerais'!$F$9="sim","******",""))</f>
      </c>
      <c r="E120" s="134">
        <f>IF('Dados Gerais'!$F$10="Apenas Instalação","",IF('Dados Gerais'!$F$10="Apenas Retirada","N/A",IF('Dados Gerais'!$F$10="Substituição","N/A",IF('Dados Gerais'!$F$9="sim","******",""))))</f>
      </c>
      <c r="F120" s="134">
        <f t="shared" si="3"/>
      </c>
      <c r="G120" s="134">
        <f t="shared" si="3"/>
      </c>
      <c r="H120" s="134">
        <f t="shared" si="3"/>
      </c>
      <c r="I120" s="140">
        <f t="shared" si="3"/>
      </c>
    </row>
    <row r="121" spans="2:9" ht="15">
      <c r="B121" s="139">
        <f t="shared" si="0"/>
      </c>
      <c r="C121" s="134">
        <f>IF('Dados Gerais'!$F$10="Apenas Instalação","N/A",IF('Dados Gerais'!$F$9="sim","******",""))</f>
      </c>
      <c r="D121" s="134">
        <f>IF('Dados Gerais'!$F$10="apenas retirada","N/A",IF('Dados Gerais'!$F$9="sim","******",""))</f>
      </c>
      <c r="E121" s="134">
        <f>IF('Dados Gerais'!$F$10="Apenas Instalação","",IF('Dados Gerais'!$F$10="Apenas Retirada","N/A",IF('Dados Gerais'!$F$10="Substituição","N/A",IF('Dados Gerais'!$F$9="sim","******",""))))</f>
      </c>
      <c r="F121" s="134">
        <f t="shared" si="3"/>
      </c>
      <c r="G121" s="134">
        <f t="shared" si="3"/>
      </c>
      <c r="H121" s="134">
        <f t="shared" si="3"/>
      </c>
      <c r="I121" s="140">
        <f t="shared" si="3"/>
      </c>
    </row>
    <row r="122" spans="2:9" ht="15">
      <c r="B122" s="139">
        <f t="shared" si="0"/>
      </c>
      <c r="C122" s="134">
        <f>IF('Dados Gerais'!$F$10="Apenas Instalação","N/A",IF('Dados Gerais'!$F$9="sim","******",""))</f>
      </c>
      <c r="D122" s="134">
        <f>IF('Dados Gerais'!$F$10="apenas retirada","N/A",IF('Dados Gerais'!$F$9="sim","******",""))</f>
      </c>
      <c r="E122" s="134">
        <f>IF('Dados Gerais'!$F$10="Apenas Instalação","",IF('Dados Gerais'!$F$10="Apenas Retirada","N/A",IF('Dados Gerais'!$F$10="Substituição","N/A",IF('Dados Gerais'!$F$9="sim","******",""))))</f>
      </c>
      <c r="F122" s="134">
        <f>IF($E$10="SIM","******","")</f>
      </c>
      <c r="G122" s="134">
        <f>IF($E$10="SIM","******","")</f>
      </c>
      <c r="H122" s="134">
        <f>IF($E$10="SIM","******","")</f>
      </c>
      <c r="I122" s="140">
        <f>IF($E$10="SIM","******","")</f>
      </c>
    </row>
    <row r="123" spans="2:9" ht="15">
      <c r="B123" s="139">
        <f t="shared" si="0"/>
      </c>
      <c r="C123" s="134">
        <f>IF('Dados Gerais'!$F$10="Apenas Instalação","N/A",IF('Dados Gerais'!$F$9="sim","******",""))</f>
      </c>
      <c r="D123" s="134">
        <f>IF('Dados Gerais'!$F$10="apenas retirada","N/A",IF('Dados Gerais'!$F$9="sim","******",""))</f>
      </c>
      <c r="E123" s="134">
        <f>IF('Dados Gerais'!$F$10="Apenas Instalação","",IF('Dados Gerais'!$F$10="Apenas Retirada","N/A",IF('Dados Gerais'!$F$10="Substituição","N/A",IF('Dados Gerais'!$F$9="sim","******",""))))</f>
      </c>
      <c r="F123" s="134">
        <f>IF($E$10="SIM","******","")</f>
      </c>
      <c r="G123" s="134">
        <f>IF($E$10="SIM","******","")</f>
      </c>
      <c r="H123" s="134">
        <f>IF($E$10="SIM","******","")</f>
      </c>
      <c r="I123" s="140">
        <f>IF($E$10="SIM","******","")</f>
      </c>
    </row>
    <row r="124" spans="2:9" ht="15">
      <c r="B124" s="139">
        <f t="shared" si="0"/>
      </c>
      <c r="C124" s="134">
        <f>IF('Dados Gerais'!$F$10="Apenas Instalação","N/A",IF('Dados Gerais'!$F$9="sim","******",""))</f>
      </c>
      <c r="D124" s="134">
        <f>IF('Dados Gerais'!$F$10="apenas retirada","N/A",IF('Dados Gerais'!$F$9="sim","******",""))</f>
      </c>
      <c r="E124" s="134">
        <f>IF('Dados Gerais'!$F$10="Apenas Instalação","",IF('Dados Gerais'!$F$10="Apenas Retirada","N/A",IF('Dados Gerais'!$F$10="Substituição","N/A",IF('Dados Gerais'!$F$9="sim","******",""))))</f>
      </c>
      <c r="F124" s="134">
        <f>IF($E$10="SIM","******","")</f>
      </c>
      <c r="G124" s="134">
        <f>IF($E$10="SIM","******","")</f>
      </c>
      <c r="H124" s="134">
        <f>IF($E$10="SIM","******","")</f>
      </c>
      <c r="I124" s="140">
        <f>IF($E$10="SIM","******","")</f>
      </c>
    </row>
    <row r="125" spans="2:9" ht="15">
      <c r="B125" s="139">
        <f t="shared" si="0"/>
      </c>
      <c r="C125" s="134">
        <f>IF('Dados Gerais'!$F$10="Apenas Instalação","N/A",IF('Dados Gerais'!$F$9="sim","******",""))</f>
      </c>
      <c r="D125" s="134">
        <f>IF('Dados Gerais'!$F$10="apenas retirada","N/A",IF('Dados Gerais'!$F$9="sim","******",""))</f>
      </c>
      <c r="E125" s="134">
        <f>IF('Dados Gerais'!$F$10="Apenas Instalação","",IF('Dados Gerais'!$F$10="Apenas Retirada","N/A",IF('Dados Gerais'!$F$10="Substituição","N/A",IF('Dados Gerais'!$F$9="sim","******",""))))</f>
      </c>
      <c r="F125" s="134">
        <f>IF($E$10="SIM","******","")</f>
      </c>
      <c r="G125" s="134">
        <f>IF($E$10="SIM","******","")</f>
      </c>
      <c r="H125" s="134">
        <f>IF($E$10="SIM","******","")</f>
      </c>
      <c r="I125" s="140">
        <f>IF($E$10="SIM","******","")</f>
      </c>
    </row>
    <row r="126" spans="2:9" ht="15">
      <c r="B126" s="139">
        <f t="shared" si="0"/>
      </c>
      <c r="C126" s="134">
        <f>IF('Dados Gerais'!$F$10="Apenas Instalação","N/A",IF('Dados Gerais'!$F$9="sim","******",""))</f>
      </c>
      <c r="D126" s="134">
        <f>IF('Dados Gerais'!$F$10="apenas retirada","N/A",IF('Dados Gerais'!$F$9="sim","******",""))</f>
      </c>
      <c r="E126" s="134">
        <f>IF('Dados Gerais'!$F$10="Apenas Instalação","",IF('Dados Gerais'!$F$10="Apenas Retirada","N/A",IF('Dados Gerais'!$F$10="Substituição","N/A",IF('Dados Gerais'!$F$9="sim","******",""))))</f>
      </c>
      <c r="F126" s="134">
        <f>IF($E$10="SIM","******","")</f>
      </c>
      <c r="G126" s="134">
        <f>IF($E$10="SIM","******","")</f>
      </c>
      <c r="H126" s="134">
        <f>IF($E$10="SIM","******","")</f>
      </c>
      <c r="I126" s="140">
        <f>IF($E$10="SIM","******","")</f>
      </c>
    </row>
    <row r="127" spans="2:9" ht="15">
      <c r="B127" s="139">
        <f t="shared" si="0"/>
      </c>
      <c r="C127" s="134">
        <f>IF('Dados Gerais'!$F$10="Apenas Instalação","N/A",IF('Dados Gerais'!$F$9="sim","******",""))</f>
      </c>
      <c r="D127" s="134">
        <f>IF('Dados Gerais'!$F$10="apenas retirada","N/A",IF('Dados Gerais'!$F$9="sim","******",""))</f>
      </c>
      <c r="E127" s="134">
        <f>IF('Dados Gerais'!$F$10="Apenas Instalação","",IF('Dados Gerais'!$F$10="Apenas Retirada","N/A",IF('Dados Gerais'!$F$10="Substituição","N/A",IF('Dados Gerais'!$F$9="sim","******",""))))</f>
      </c>
      <c r="F127" s="134">
        <f>IF($E$10="SIM","******","")</f>
      </c>
      <c r="G127" s="134">
        <f>IF($E$10="SIM","******","")</f>
      </c>
      <c r="H127" s="134">
        <f>IF($E$10="SIM","******","")</f>
      </c>
      <c r="I127" s="140">
        <f>IF($E$10="SIM","******","")</f>
      </c>
    </row>
    <row r="128" spans="2:9" ht="15">
      <c r="B128" s="139">
        <f t="shared" si="0"/>
      </c>
      <c r="C128" s="134">
        <f>IF('Dados Gerais'!$F$10="Apenas Instalação","N/A",IF('Dados Gerais'!$F$9="sim","******",""))</f>
      </c>
      <c r="D128" s="134">
        <f>IF('Dados Gerais'!$F$10="apenas retirada","N/A",IF('Dados Gerais'!$F$9="sim","******",""))</f>
      </c>
      <c r="E128" s="134">
        <f>IF('Dados Gerais'!$F$10="Apenas Instalação","",IF('Dados Gerais'!$F$10="Apenas Retirada","N/A",IF('Dados Gerais'!$F$10="Substituição","N/A",IF('Dados Gerais'!$F$9="sim","******",""))))</f>
      </c>
      <c r="F128" s="134">
        <f>IF($E$10="SIM","******","")</f>
      </c>
      <c r="G128" s="134">
        <f>IF($E$10="SIM","******","")</f>
      </c>
      <c r="H128" s="134">
        <f>IF($E$10="SIM","******","")</f>
      </c>
      <c r="I128" s="140">
        <f>IF($E$10="SIM","******","")</f>
      </c>
    </row>
    <row r="129" spans="2:9" ht="15">
      <c r="B129" s="139">
        <f t="shared" si="0"/>
      </c>
      <c r="C129" s="134">
        <f>IF('Dados Gerais'!$F$10="Apenas Instalação","N/A",IF('Dados Gerais'!$F$9="sim","******",""))</f>
      </c>
      <c r="D129" s="134">
        <f>IF('Dados Gerais'!$F$10="apenas retirada","N/A",IF('Dados Gerais'!$F$9="sim","******",""))</f>
      </c>
      <c r="E129" s="134">
        <f>IF('Dados Gerais'!$F$10="Apenas Instalação","",IF('Dados Gerais'!$F$10="Apenas Retirada","N/A",IF('Dados Gerais'!$F$10="Substituição","N/A",IF('Dados Gerais'!$F$9="sim","******",""))))</f>
      </c>
      <c r="F129" s="134">
        <f>IF($E$10="SIM","******","")</f>
      </c>
      <c r="G129" s="134">
        <f>IF($E$10="SIM","******","")</f>
      </c>
      <c r="H129" s="134">
        <f>IF($E$10="SIM","******","")</f>
      </c>
      <c r="I129" s="140">
        <f>IF($E$10="SIM","******","")</f>
      </c>
    </row>
    <row r="130" spans="2:9" ht="15">
      <c r="B130" s="139">
        <f t="shared" si="0"/>
      </c>
      <c r="C130" s="134">
        <f>IF('Dados Gerais'!$F$10="Apenas Instalação","N/A",IF('Dados Gerais'!$F$9="sim","******",""))</f>
      </c>
      <c r="D130" s="134">
        <f>IF('Dados Gerais'!$F$10="apenas retirada","N/A",IF('Dados Gerais'!$F$9="sim","******",""))</f>
      </c>
      <c r="E130" s="134">
        <f>IF('Dados Gerais'!$F$10="Apenas Instalação","",IF('Dados Gerais'!$F$10="Apenas Retirada","N/A",IF('Dados Gerais'!$F$10="Substituição","N/A",IF('Dados Gerais'!$F$9="sim","******",""))))</f>
      </c>
      <c r="F130" s="134">
        <f>IF($E$10="SIM","******","")</f>
      </c>
      <c r="G130" s="134">
        <f>IF($E$10="SIM","******","")</f>
      </c>
      <c r="H130" s="134">
        <f>IF($E$10="SIM","******","")</f>
      </c>
      <c r="I130" s="140">
        <f>IF($E$10="SIM","******","")</f>
      </c>
    </row>
    <row r="131" spans="2:9" ht="15">
      <c r="B131" s="139">
        <f t="shared" si="0"/>
      </c>
      <c r="C131" s="134">
        <f>IF('Dados Gerais'!$F$10="Apenas Instalação","N/A",IF('Dados Gerais'!$F$9="sim","******",""))</f>
      </c>
      <c r="D131" s="134">
        <f>IF('Dados Gerais'!$F$10="apenas retirada","N/A",IF('Dados Gerais'!$F$9="sim","******",""))</f>
      </c>
      <c r="E131" s="134">
        <f>IF('Dados Gerais'!$F$10="Apenas Instalação","",IF('Dados Gerais'!$F$10="Apenas Retirada","N/A",IF('Dados Gerais'!$F$10="Substituição","N/A",IF('Dados Gerais'!$F$9="sim","******",""))))</f>
      </c>
      <c r="F131" s="134">
        <f aca="true" t="shared" si="4" ref="F131:I145">IF($E$10="SIM","******","")</f>
      </c>
      <c r="G131" s="134">
        <f t="shared" si="4"/>
      </c>
      <c r="H131" s="134">
        <f t="shared" si="4"/>
      </c>
      <c r="I131" s="140">
        <f t="shared" si="4"/>
      </c>
    </row>
    <row r="132" spans="2:9" ht="15">
      <c r="B132" s="139">
        <f t="shared" si="0"/>
      </c>
      <c r="C132" s="134">
        <f>IF('Dados Gerais'!$F$10="Apenas Instalação","N/A",IF('Dados Gerais'!$F$9="sim","******",""))</f>
      </c>
      <c r="D132" s="134">
        <f>IF('Dados Gerais'!$F$10="apenas retirada","N/A",IF('Dados Gerais'!$F$9="sim","******",""))</f>
      </c>
      <c r="E132" s="134">
        <f>IF('Dados Gerais'!$F$10="Apenas Instalação","",IF('Dados Gerais'!$F$10="Apenas Retirada","N/A",IF('Dados Gerais'!$F$10="Substituição","N/A",IF('Dados Gerais'!$F$9="sim","******",""))))</f>
      </c>
      <c r="F132" s="134">
        <f t="shared" si="4"/>
      </c>
      <c r="G132" s="134">
        <f t="shared" si="4"/>
      </c>
      <c r="H132" s="134">
        <f t="shared" si="4"/>
      </c>
      <c r="I132" s="140">
        <f t="shared" si="4"/>
      </c>
    </row>
    <row r="133" spans="2:9" ht="15">
      <c r="B133" s="139">
        <f t="shared" si="0"/>
      </c>
      <c r="C133" s="134">
        <f>IF('Dados Gerais'!$F$10="Apenas Instalação","N/A",IF('Dados Gerais'!$F$9="sim","******",""))</f>
      </c>
      <c r="D133" s="134">
        <f>IF('Dados Gerais'!$F$10="apenas retirada","N/A",IF('Dados Gerais'!$F$9="sim","******",""))</f>
      </c>
      <c r="E133" s="134">
        <f>IF('Dados Gerais'!$F$10="Apenas Instalação","",IF('Dados Gerais'!$F$10="Apenas Retirada","N/A",IF('Dados Gerais'!$F$10="Substituição","N/A",IF('Dados Gerais'!$F$9="sim","******",""))))</f>
      </c>
      <c r="F133" s="134">
        <f t="shared" si="4"/>
      </c>
      <c r="G133" s="134">
        <f t="shared" si="4"/>
      </c>
      <c r="H133" s="134">
        <f t="shared" si="4"/>
      </c>
      <c r="I133" s="140">
        <f t="shared" si="4"/>
      </c>
    </row>
    <row r="134" spans="2:9" ht="15">
      <c r="B134" s="139">
        <f t="shared" si="0"/>
      </c>
      <c r="C134" s="134">
        <f>IF('Dados Gerais'!$F$10="Apenas Instalação","N/A",IF('Dados Gerais'!$F$9="sim","******",""))</f>
      </c>
      <c r="D134" s="134">
        <f>IF('Dados Gerais'!$F$10="apenas retirada","N/A",IF('Dados Gerais'!$F$9="sim","******",""))</f>
      </c>
      <c r="E134" s="134">
        <f>IF('Dados Gerais'!$F$10="Apenas Instalação","",IF('Dados Gerais'!$F$10="Apenas Retirada","N/A",IF('Dados Gerais'!$F$10="Substituição","N/A",IF('Dados Gerais'!$F$9="sim","******",""))))</f>
      </c>
      <c r="F134" s="134">
        <f t="shared" si="4"/>
      </c>
      <c r="G134" s="134">
        <f t="shared" si="4"/>
      </c>
      <c r="H134" s="134">
        <f t="shared" si="4"/>
      </c>
      <c r="I134" s="140">
        <f t="shared" si="4"/>
      </c>
    </row>
    <row r="135" spans="2:9" ht="15">
      <c r="B135" s="139">
        <f t="shared" si="0"/>
      </c>
      <c r="C135" s="134">
        <f>IF('Dados Gerais'!$F$10="Apenas Instalação","N/A",IF('Dados Gerais'!$F$9="sim","******",""))</f>
      </c>
      <c r="D135" s="134">
        <f>IF('Dados Gerais'!$F$10="apenas retirada","N/A",IF('Dados Gerais'!$F$9="sim","******",""))</f>
      </c>
      <c r="E135" s="134">
        <f>IF('Dados Gerais'!$F$10="Apenas Instalação","",IF('Dados Gerais'!$F$10="Apenas Retirada","N/A",IF('Dados Gerais'!$F$10="Substituição","N/A",IF('Dados Gerais'!$F$9="sim","******",""))))</f>
      </c>
      <c r="F135" s="134">
        <f t="shared" si="4"/>
      </c>
      <c r="G135" s="134">
        <f t="shared" si="4"/>
      </c>
      <c r="H135" s="134">
        <f t="shared" si="4"/>
      </c>
      <c r="I135" s="140">
        <f t="shared" si="4"/>
      </c>
    </row>
    <row r="136" spans="2:9" ht="15">
      <c r="B136" s="139">
        <f t="shared" si="0"/>
      </c>
      <c r="C136" s="134">
        <f>IF('Dados Gerais'!$F$10="Apenas Instalação","N/A",IF('Dados Gerais'!$F$9="sim","******",""))</f>
      </c>
      <c r="D136" s="134">
        <f>IF('Dados Gerais'!$F$10="apenas retirada","N/A",IF('Dados Gerais'!$F$9="sim","******",""))</f>
      </c>
      <c r="E136" s="134">
        <f>IF('Dados Gerais'!$F$10="Apenas Instalação","",IF('Dados Gerais'!$F$10="Apenas Retirada","N/A",IF('Dados Gerais'!$F$10="Substituição","N/A",IF('Dados Gerais'!$F$9="sim","******",""))))</f>
      </c>
      <c r="F136" s="134">
        <f t="shared" si="4"/>
      </c>
      <c r="G136" s="134">
        <f t="shared" si="4"/>
      </c>
      <c r="H136" s="134">
        <f t="shared" si="4"/>
      </c>
      <c r="I136" s="140">
        <f t="shared" si="4"/>
      </c>
    </row>
    <row r="137" spans="2:9" ht="15">
      <c r="B137" s="139">
        <f t="shared" si="0"/>
      </c>
      <c r="C137" s="134">
        <f>IF('Dados Gerais'!$F$10="Apenas Instalação","N/A",IF('Dados Gerais'!$F$9="sim","******",""))</f>
      </c>
      <c r="D137" s="134">
        <f>IF('Dados Gerais'!$F$10="apenas retirada","N/A",IF('Dados Gerais'!$F$9="sim","******",""))</f>
      </c>
      <c r="E137" s="134">
        <f>IF('Dados Gerais'!$F$10="Apenas Instalação","",IF('Dados Gerais'!$F$10="Apenas Retirada","N/A",IF('Dados Gerais'!$F$10="Substituição","N/A",IF('Dados Gerais'!$F$9="sim","******",""))))</f>
      </c>
      <c r="F137" s="134">
        <f t="shared" si="4"/>
      </c>
      <c r="G137" s="134">
        <f t="shared" si="4"/>
      </c>
      <c r="H137" s="134">
        <f t="shared" si="4"/>
      </c>
      <c r="I137" s="140">
        <f t="shared" si="4"/>
      </c>
    </row>
    <row r="138" spans="2:9" ht="15">
      <c r="B138" s="139">
        <f t="shared" si="0"/>
      </c>
      <c r="C138" s="134">
        <f>IF('Dados Gerais'!$F$10="Apenas Instalação","N/A",IF('Dados Gerais'!$F$9="sim","******",""))</f>
      </c>
      <c r="D138" s="134">
        <f>IF('Dados Gerais'!$F$10="apenas retirada","N/A",IF('Dados Gerais'!$F$9="sim","******",""))</f>
      </c>
      <c r="E138" s="134">
        <f>IF('Dados Gerais'!$F$10="Apenas Instalação","",IF('Dados Gerais'!$F$10="Apenas Retirada","N/A",IF('Dados Gerais'!$F$10="Substituição","N/A",IF('Dados Gerais'!$F$9="sim","******",""))))</f>
      </c>
      <c r="F138" s="134">
        <f t="shared" si="4"/>
      </c>
      <c r="G138" s="134">
        <f t="shared" si="4"/>
      </c>
      <c r="H138" s="134">
        <f t="shared" si="4"/>
      </c>
      <c r="I138" s="140">
        <f t="shared" si="4"/>
      </c>
    </row>
    <row r="139" spans="2:9" ht="15">
      <c r="B139" s="139">
        <f t="shared" si="0"/>
      </c>
      <c r="C139" s="134">
        <f>IF('Dados Gerais'!$F$10="Apenas Instalação","N/A",IF('Dados Gerais'!$F$9="sim","******",""))</f>
      </c>
      <c r="D139" s="134">
        <f>IF('Dados Gerais'!$F$10="apenas retirada","N/A",IF('Dados Gerais'!$F$9="sim","******",""))</f>
      </c>
      <c r="E139" s="134">
        <f>IF('Dados Gerais'!$F$10="Apenas Instalação","",IF('Dados Gerais'!$F$10="Apenas Retirada","N/A",IF('Dados Gerais'!$F$10="Substituição","N/A",IF('Dados Gerais'!$F$9="sim","******",""))))</f>
      </c>
      <c r="F139" s="134">
        <f t="shared" si="4"/>
      </c>
      <c r="G139" s="134">
        <f t="shared" si="4"/>
      </c>
      <c r="H139" s="134">
        <f t="shared" si="4"/>
      </c>
      <c r="I139" s="140">
        <f t="shared" si="4"/>
      </c>
    </row>
    <row r="140" spans="2:9" ht="15">
      <c r="B140" s="139">
        <f t="shared" si="0"/>
      </c>
      <c r="C140" s="134">
        <f>IF('Dados Gerais'!$F$10="Apenas Instalação","N/A",IF('Dados Gerais'!$F$9="sim","******",""))</f>
      </c>
      <c r="D140" s="134">
        <f>IF('Dados Gerais'!$F$10="apenas retirada","N/A",IF('Dados Gerais'!$F$9="sim","******",""))</f>
      </c>
      <c r="E140" s="134">
        <f>IF('Dados Gerais'!$F$10="Apenas Instalação","",IF('Dados Gerais'!$F$10="Apenas Retirada","N/A",IF('Dados Gerais'!$F$10="Substituição","N/A",IF('Dados Gerais'!$F$9="sim","******",""))))</f>
      </c>
      <c r="F140" s="134">
        <f t="shared" si="4"/>
      </c>
      <c r="G140" s="134">
        <f t="shared" si="4"/>
      </c>
      <c r="H140" s="134">
        <f t="shared" si="4"/>
      </c>
      <c r="I140" s="140">
        <f t="shared" si="4"/>
      </c>
    </row>
    <row r="141" spans="2:9" ht="15">
      <c r="B141" s="139">
        <f t="shared" si="0"/>
      </c>
      <c r="C141" s="134">
        <f>IF('Dados Gerais'!$F$10="Apenas Instalação","N/A",IF('Dados Gerais'!$F$9="sim","******",""))</f>
      </c>
      <c r="D141" s="134">
        <f>IF('Dados Gerais'!$F$10="apenas retirada","N/A",IF('Dados Gerais'!$F$9="sim","******",""))</f>
      </c>
      <c r="E141" s="134">
        <f>IF('Dados Gerais'!$F$10="Apenas Instalação","",IF('Dados Gerais'!$F$10="Apenas Retirada","N/A",IF('Dados Gerais'!$F$10="Substituição","N/A",IF('Dados Gerais'!$F$9="sim","******",""))))</f>
      </c>
      <c r="F141" s="134">
        <f t="shared" si="4"/>
      </c>
      <c r="G141" s="134">
        <f t="shared" si="4"/>
      </c>
      <c r="H141" s="134">
        <f t="shared" si="4"/>
      </c>
      <c r="I141" s="140">
        <f t="shared" si="4"/>
      </c>
    </row>
    <row r="142" spans="2:9" ht="15">
      <c r="B142" s="139">
        <f t="shared" si="0"/>
      </c>
      <c r="C142" s="134">
        <f>IF('Dados Gerais'!$F$10="Apenas Instalação","N/A",IF('Dados Gerais'!$F$9="sim","******",""))</f>
      </c>
      <c r="D142" s="134">
        <f>IF('Dados Gerais'!$F$10="apenas retirada","N/A",IF('Dados Gerais'!$F$9="sim","******",""))</f>
      </c>
      <c r="E142" s="134">
        <f>IF('Dados Gerais'!$F$10="Apenas Instalação","",IF('Dados Gerais'!$F$10="Apenas Retirada","N/A",IF('Dados Gerais'!$F$10="Substituição","N/A",IF('Dados Gerais'!$F$9="sim","******",""))))</f>
      </c>
      <c r="F142" s="134">
        <f t="shared" si="4"/>
      </c>
      <c r="G142" s="134">
        <f t="shared" si="4"/>
      </c>
      <c r="H142" s="134">
        <f t="shared" si="4"/>
      </c>
      <c r="I142" s="140">
        <f t="shared" si="4"/>
      </c>
    </row>
    <row r="143" spans="2:9" ht="15">
      <c r="B143" s="139">
        <f t="shared" si="0"/>
      </c>
      <c r="C143" s="134">
        <f>IF('Dados Gerais'!$F$10="Apenas Instalação","N/A",IF('Dados Gerais'!$F$9="sim","******",""))</f>
      </c>
      <c r="D143" s="134">
        <f>IF('Dados Gerais'!$F$10="apenas retirada","N/A",IF('Dados Gerais'!$F$9="sim","******",""))</f>
      </c>
      <c r="E143" s="134">
        <f>IF('Dados Gerais'!$F$10="Apenas Instalação","",IF('Dados Gerais'!$F$10="Apenas Retirada","N/A",IF('Dados Gerais'!$F$10="Substituição","N/A",IF('Dados Gerais'!$F$9="sim","******",""))))</f>
      </c>
      <c r="F143" s="134">
        <f t="shared" si="4"/>
      </c>
      <c r="G143" s="134">
        <f t="shared" si="4"/>
      </c>
      <c r="H143" s="134">
        <f t="shared" si="4"/>
      </c>
      <c r="I143" s="140">
        <f t="shared" si="4"/>
      </c>
    </row>
    <row r="144" spans="2:9" ht="15">
      <c r="B144" s="139">
        <f t="shared" si="0"/>
      </c>
      <c r="C144" s="134">
        <f>IF('Dados Gerais'!$F$10="Apenas Instalação","N/A",IF('Dados Gerais'!$F$9="sim","******",""))</f>
      </c>
      <c r="D144" s="134">
        <f>IF('Dados Gerais'!$F$10="apenas retirada","N/A",IF('Dados Gerais'!$F$9="sim","******",""))</f>
      </c>
      <c r="E144" s="134">
        <f>IF('Dados Gerais'!$F$10="Apenas Instalação","",IF('Dados Gerais'!$F$10="Apenas Retirada","N/A",IF('Dados Gerais'!$F$10="Substituição","N/A",IF('Dados Gerais'!$F$9="sim","******",""))))</f>
      </c>
      <c r="F144" s="134">
        <f t="shared" si="4"/>
      </c>
      <c r="G144" s="134">
        <f t="shared" si="4"/>
      </c>
      <c r="H144" s="134">
        <f t="shared" si="4"/>
      </c>
      <c r="I144" s="140">
        <f t="shared" si="4"/>
      </c>
    </row>
    <row r="145" spans="2:9" ht="15">
      <c r="B145" s="139">
        <f t="shared" si="0"/>
      </c>
      <c r="C145" s="134">
        <f>IF('Dados Gerais'!$F$10="Apenas Instalação","N/A",IF('Dados Gerais'!$F$9="sim","******",""))</f>
      </c>
      <c r="D145" s="134">
        <f>IF('Dados Gerais'!$F$10="apenas retirada","N/A",IF('Dados Gerais'!$F$9="sim","******",""))</f>
      </c>
      <c r="E145" s="134">
        <f>IF('Dados Gerais'!$F$10="Apenas Instalação","",IF('Dados Gerais'!$F$10="Apenas Retirada","N/A",IF('Dados Gerais'!$F$10="Substituição","N/A",IF('Dados Gerais'!$F$9="sim","******",""))))</f>
      </c>
      <c r="F145" s="134">
        <f t="shared" si="4"/>
      </c>
      <c r="G145" s="134">
        <f t="shared" si="4"/>
      </c>
      <c r="H145" s="134">
        <f t="shared" si="4"/>
      </c>
      <c r="I145" s="140">
        <f t="shared" si="4"/>
      </c>
    </row>
    <row r="146" spans="2:9" ht="15">
      <c r="B146" s="139">
        <f t="shared" si="0"/>
      </c>
      <c r="C146" s="134">
        <f>IF('Dados Gerais'!$F$10="Apenas Instalação","N/A",IF('Dados Gerais'!$F$9="sim","******",""))</f>
      </c>
      <c r="D146" s="134">
        <f>IF('Dados Gerais'!$F$10="apenas retirada","N/A",IF('Dados Gerais'!$F$9="sim","******",""))</f>
      </c>
      <c r="E146" s="134">
        <f>IF('Dados Gerais'!$F$10="Apenas Instalação","",IF('Dados Gerais'!$F$10="Apenas Retirada","N/A",IF('Dados Gerais'!$F$10="Substituição","N/A",IF('Dados Gerais'!$F$9="sim","******",""))))</f>
      </c>
      <c r="F146" s="134">
        <f>IF($E$10="SIM","******","")</f>
      </c>
      <c r="G146" s="134">
        <f>IF($E$10="SIM","******","")</f>
      </c>
      <c r="H146" s="134">
        <f>IF($E$10="SIM","******","")</f>
      </c>
      <c r="I146" s="140">
        <f>IF($E$10="SIM","******","")</f>
      </c>
    </row>
    <row r="147" spans="2:9" ht="15">
      <c r="B147" s="139">
        <f t="shared" si="0"/>
      </c>
      <c r="C147" s="134">
        <f>IF('Dados Gerais'!$F$10="Apenas Instalação","N/A",IF('Dados Gerais'!$F$9="sim","******",""))</f>
      </c>
      <c r="D147" s="134">
        <f>IF('Dados Gerais'!$F$10="apenas retirada","N/A",IF('Dados Gerais'!$F$9="sim","******",""))</f>
      </c>
      <c r="E147" s="134">
        <f>IF('Dados Gerais'!$F$10="Apenas Instalação","",IF('Dados Gerais'!$F$10="Apenas Retirada","N/A",IF('Dados Gerais'!$F$10="Substituição","N/A",IF('Dados Gerais'!$F$9="sim","******",""))))</f>
      </c>
      <c r="F147" s="134">
        <f>IF($E$10="SIM","******","")</f>
      </c>
      <c r="G147" s="134">
        <f>IF($E$10="SIM","******","")</f>
      </c>
      <c r="H147" s="134">
        <f>IF($E$10="SIM","******","")</f>
      </c>
      <c r="I147" s="140">
        <f>IF($E$10="SIM","******","")</f>
      </c>
    </row>
    <row r="148" spans="2:9" ht="15">
      <c r="B148" s="139">
        <f t="shared" si="0"/>
      </c>
      <c r="C148" s="134">
        <f>IF('Dados Gerais'!$F$10="Apenas Instalação","N/A",IF('Dados Gerais'!$F$9="sim","******",""))</f>
      </c>
      <c r="D148" s="134">
        <f>IF('Dados Gerais'!$F$10="apenas retirada","N/A",IF('Dados Gerais'!$F$9="sim","******",""))</f>
      </c>
      <c r="E148" s="134">
        <f>IF('Dados Gerais'!$F$10="Apenas Instalação","",IF('Dados Gerais'!$F$10="Apenas Retirada","N/A",IF('Dados Gerais'!$F$10="Substituição","N/A",IF('Dados Gerais'!$F$9="sim","******",""))))</f>
      </c>
      <c r="F148" s="134">
        <f>IF($E$10="SIM","******","")</f>
      </c>
      <c r="G148" s="134">
        <f>IF($E$10="SIM","******","")</f>
      </c>
      <c r="H148" s="134">
        <f>IF($E$10="SIM","******","")</f>
      </c>
      <c r="I148" s="140">
        <f>IF($E$10="SIM","******","")</f>
      </c>
    </row>
    <row r="149" spans="2:9" ht="15">
      <c r="B149" s="139">
        <f t="shared" si="0"/>
      </c>
      <c r="C149" s="134">
        <f>IF('Dados Gerais'!$F$10="Apenas Instalação","N/A",IF('Dados Gerais'!$F$9="sim","******",""))</f>
      </c>
      <c r="D149" s="134">
        <f>IF('Dados Gerais'!$F$10="apenas retirada","N/A",IF('Dados Gerais'!$F$9="sim","******",""))</f>
      </c>
      <c r="E149" s="134">
        <f>IF('Dados Gerais'!$F$10="Apenas Instalação","",IF('Dados Gerais'!$F$10="Apenas Retirada","N/A",IF('Dados Gerais'!$F$10="Substituição","N/A",IF('Dados Gerais'!$F$9="sim","******",""))))</f>
      </c>
      <c r="F149" s="134">
        <f>IF($E$10="SIM","******","")</f>
      </c>
      <c r="G149" s="134">
        <f>IF($E$10="SIM","******","")</f>
      </c>
      <c r="H149" s="134">
        <f>IF($E$10="SIM","******","")</f>
      </c>
      <c r="I149" s="140">
        <f>IF($E$10="SIM","******","")</f>
      </c>
    </row>
    <row r="150" spans="2:9" ht="15">
      <c r="B150" s="139">
        <f t="shared" si="0"/>
      </c>
      <c r="C150" s="134">
        <f>IF('Dados Gerais'!$F$10="Apenas Instalação","N/A",IF('Dados Gerais'!$F$9="sim","******",""))</f>
      </c>
      <c r="D150" s="134">
        <f>IF('Dados Gerais'!$F$10="apenas retirada","N/A",IF('Dados Gerais'!$F$9="sim","******",""))</f>
      </c>
      <c r="E150" s="134">
        <f>IF('Dados Gerais'!$F$10="Apenas Instalação","",IF('Dados Gerais'!$F$10="Apenas Retirada","N/A",IF('Dados Gerais'!$F$10="Substituição","N/A",IF('Dados Gerais'!$F$9="sim","******",""))))</f>
      </c>
      <c r="F150" s="134">
        <f>IF($E$10="SIM","******","")</f>
      </c>
      <c r="G150" s="134">
        <f>IF($E$10="SIM","******","")</f>
      </c>
      <c r="H150" s="134">
        <f>IF($E$10="SIM","******","")</f>
      </c>
      <c r="I150" s="140">
        <f>IF($E$10="SIM","******","")</f>
      </c>
    </row>
    <row r="151" spans="2:9" ht="15.75" thickBot="1">
      <c r="B151" s="141">
        <f t="shared" si="0"/>
      </c>
      <c r="C151" s="142">
        <f>IF('Dados Gerais'!$F$10="Apenas Instalação","N/A",IF('Dados Gerais'!$F$9="sim","******",""))</f>
      </c>
      <c r="D151" s="142">
        <f>IF('Dados Gerais'!$F$10="apenas retirada","N/A",IF('Dados Gerais'!$F$9="sim","******",""))</f>
      </c>
      <c r="E151" s="142">
        <f>IF('Dados Gerais'!$F$10="Apenas Instalação","",IF('Dados Gerais'!$F$10="Apenas Retirada","N/A",IF('Dados Gerais'!$F$10="Substituição","N/A",IF('Dados Gerais'!$F$9="sim","******",""))))</f>
      </c>
      <c r="F151" s="142">
        <f>IF($E$10="SIM","******","")</f>
      </c>
      <c r="G151" s="142">
        <f>IF($E$10="SIM","******","")</f>
      </c>
      <c r="H151" s="142">
        <f>IF($E$10="SIM","******","")</f>
      </c>
      <c r="I151" s="143">
        <f>IF($E$10="SIM","******","")</f>
      </c>
    </row>
    <row r="152" ht="15"/>
    <row r="155" ht="15" customHeight="1"/>
  </sheetData>
  <sheetProtection password="C49B" sheet="1" scenarios="1"/>
  <mergeCells count="8">
    <mergeCell ref="B10:D10"/>
    <mergeCell ref="E10:F10"/>
    <mergeCell ref="G10:I10"/>
    <mergeCell ref="F4:I4"/>
    <mergeCell ref="B6:I7"/>
    <mergeCell ref="B8:I8"/>
    <mergeCell ref="B9:D9"/>
    <mergeCell ref="E9:F9"/>
  </mergeCells>
  <conditionalFormatting sqref="G10:I10">
    <cfRule type="cellIs" priority="10" dxfId="93" operator="equal">
      <formula>"DE ACORDO COM AS ISENÇÕES DE PROJETO"</formula>
    </cfRule>
    <cfRule type="cellIs" priority="14" dxfId="92" operator="equal">
      <formula>"Deverá Apresentar Projeto Completo"</formula>
    </cfRule>
  </conditionalFormatting>
  <conditionalFormatting sqref="B12:I12 B71:I75 B96:I100 B122:I130 B146:I151">
    <cfRule type="cellIs" priority="13" dxfId="0" operator="equal">
      <formula>"******"</formula>
    </cfRule>
  </conditionalFormatting>
  <conditionalFormatting sqref="E10">
    <cfRule type="cellIs" priority="12" dxfId="92" operator="equal">
      <formula>"Sim"</formula>
    </cfRule>
  </conditionalFormatting>
  <conditionalFormatting sqref="B47:I70">
    <cfRule type="cellIs" priority="9" dxfId="0" operator="equal">
      <formula>"******"</formula>
    </cfRule>
  </conditionalFormatting>
  <conditionalFormatting sqref="B37:I46">
    <cfRule type="cellIs" priority="8" dxfId="0" operator="equal">
      <formula>"******"</formula>
    </cfRule>
  </conditionalFormatting>
  <conditionalFormatting sqref="B13:I36">
    <cfRule type="cellIs" priority="7" dxfId="0" operator="equal">
      <formula>"******"</formula>
    </cfRule>
  </conditionalFormatting>
  <conditionalFormatting sqref="B76:I95">
    <cfRule type="cellIs" priority="6" dxfId="0" operator="equal">
      <formula>"******"</formula>
    </cfRule>
  </conditionalFormatting>
  <conditionalFormatting sqref="B131:I133 B143:I145">
    <cfRule type="cellIs" priority="5" dxfId="0" operator="equal">
      <formula>"******"</formula>
    </cfRule>
  </conditionalFormatting>
  <conditionalFormatting sqref="B116:I121 B101:I109">
    <cfRule type="cellIs" priority="4" dxfId="0" operator="equal">
      <formula>"******"</formula>
    </cfRule>
  </conditionalFormatting>
  <conditionalFormatting sqref="B110:I115">
    <cfRule type="cellIs" priority="3" dxfId="0" operator="equal">
      <formula>"******"</formula>
    </cfRule>
  </conditionalFormatting>
  <conditionalFormatting sqref="B137:I142">
    <cfRule type="cellIs" priority="2" dxfId="0" operator="equal">
      <formula>"******"</formula>
    </cfRule>
  </conditionalFormatting>
  <conditionalFormatting sqref="B134:I136">
    <cfRule type="cellIs" priority="1" dxfId="0" operator="equal">
      <formula>"******"</formula>
    </cfRule>
  </conditionalFormatting>
  <dataValidations count="2">
    <dataValidation type="list" allowBlank="1" showInputMessage="1" showErrorMessage="1" sqref="E12:E151">
      <formula1>Fases</formula1>
    </dataValidation>
    <dataValidation type="list" allowBlank="1" showInputMessage="1" showErrorMessage="1" sqref="C12:D151">
      <formula1>Retiradas</formula1>
    </dataValidation>
  </dataValidations>
  <printOptions horizontalCentered="1" verticalCentered="1"/>
  <pageMargins left="0.5118110236220472" right="0.5118110236220472" top="0.5118110236220472" bottom="0.3937007874015748" header="0.31496062992125984" footer="0.31496062992125984"/>
  <pageSetup horizontalDpi="600" verticalDpi="600" orientation="portrait" paperSize="9" r:id="rId4"/>
  <ignoredErrors>
    <ignoredError sqref="B12:I14 B16:I18 B15:D15 E15:I15 B20:I149 B19:D19 E19:I19 B150:I151" unlockedFormula="1"/>
  </ignoredErrors>
  <drawing r:id="rId3"/>
  <legacyDrawing r:id="rId2"/>
</worksheet>
</file>

<file path=xl/worksheets/sheet7.xml><?xml version="1.0" encoding="utf-8"?>
<worksheet xmlns="http://schemas.openxmlformats.org/spreadsheetml/2006/main" xmlns:r="http://schemas.openxmlformats.org/officeDocument/2006/relationships">
  <sheetPr codeName="Planilha7">
    <tabColor rgb="FF60812F"/>
  </sheetPr>
  <dimension ref="B4:L151"/>
  <sheetViews>
    <sheetView showGridLines="0" showRowColHeaders="0" zoomScale="94" zoomScaleNormal="94" zoomScalePageLayoutView="0" workbookViewId="0" topLeftCell="A1">
      <pane ySplit="5" topLeftCell="A6" activePane="bottomLeft" state="frozen"/>
      <selection pane="topLeft" activeCell="A1" sqref="A1"/>
      <selection pane="bottomLeft" activeCell="F4" sqref="F4:I4"/>
    </sheetView>
  </sheetViews>
  <sheetFormatPr defaultColWidth="0" defaultRowHeight="15" customHeight="1" zeroHeight="1"/>
  <cols>
    <col min="1" max="1" width="5.7109375" style="0" customWidth="1"/>
    <col min="2" max="2" width="6.28125" style="0" bestFit="1" customWidth="1"/>
    <col min="3" max="3" width="8.7109375" style="0" bestFit="1" customWidth="1"/>
    <col min="4" max="4" width="9.00390625" style="0" bestFit="1" customWidth="1"/>
    <col min="5" max="5" width="9.00390625" style="0" customWidth="1"/>
    <col min="6" max="7" width="13.421875" style="0" bestFit="1" customWidth="1"/>
    <col min="8" max="8" width="26.7109375" style="0" customWidth="1"/>
    <col min="9" max="9" width="8.28125" style="0" customWidth="1"/>
    <col min="10" max="10" width="2.140625" style="0" customWidth="1"/>
    <col min="11" max="11" width="13.7109375" style="0" customWidth="1"/>
    <col min="12" max="12" width="2.140625" style="0" customWidth="1"/>
    <col min="13" max="13" width="13.7109375" style="0" customWidth="1"/>
    <col min="14" max="14" width="2.140625" style="0" customWidth="1"/>
    <col min="15" max="16384" width="9.140625" style="0" hidden="1" customWidth="1"/>
  </cols>
  <sheetData>
    <row r="1" ht="15" customHeight="1"/>
    <row r="2" ht="15"/>
    <row r="3" ht="15.75" thickBot="1"/>
    <row r="4" spans="2:9" ht="49.5" customHeight="1" thickBot="1">
      <c r="B4" s="10"/>
      <c r="C4" s="11"/>
      <c r="D4" s="11"/>
      <c r="E4" s="11"/>
      <c r="F4" s="184" t="s">
        <v>24</v>
      </c>
      <c r="G4" s="185"/>
      <c r="H4" s="185"/>
      <c r="I4" s="186"/>
    </row>
    <row r="5" spans="2:10" ht="12.75" customHeight="1" thickBot="1">
      <c r="B5" s="5"/>
      <c r="C5" s="35"/>
      <c r="D5" s="35"/>
      <c r="E5" s="35"/>
      <c r="F5" s="130"/>
      <c r="G5" s="130"/>
      <c r="H5" s="130"/>
      <c r="I5" s="130"/>
      <c r="J5" s="5"/>
    </row>
    <row r="6" spans="2:12" ht="15">
      <c r="B6" s="239" t="s">
        <v>91</v>
      </c>
      <c r="C6" s="240"/>
      <c r="D6" s="240"/>
      <c r="E6" s="240"/>
      <c r="F6" s="240"/>
      <c r="G6" s="240"/>
      <c r="H6" s="240"/>
      <c r="I6" s="241"/>
      <c r="L6" s="5"/>
    </row>
    <row r="7" spans="2:9" ht="15">
      <c r="B7" s="242"/>
      <c r="C7" s="243"/>
      <c r="D7" s="243"/>
      <c r="E7" s="243"/>
      <c r="F7" s="243"/>
      <c r="G7" s="243"/>
      <c r="H7" s="243"/>
      <c r="I7" s="244"/>
    </row>
    <row r="8" spans="2:9" ht="236.25" customHeight="1" thickBot="1">
      <c r="B8" s="255"/>
      <c r="C8" s="256"/>
      <c r="D8" s="256"/>
      <c r="E8" s="256"/>
      <c r="F8" s="256"/>
      <c r="G8" s="256"/>
      <c r="H8" s="256"/>
      <c r="I8" s="257"/>
    </row>
    <row r="9" spans="2:9" ht="15.75" thickBot="1">
      <c r="B9" s="247" t="s">
        <v>25</v>
      </c>
      <c r="C9" s="248"/>
      <c r="D9" s="249"/>
      <c r="E9" s="253"/>
      <c r="F9" s="254"/>
      <c r="G9" s="30" t="s">
        <v>31</v>
      </c>
      <c r="H9" s="60">
        <f>'Dados Gerais'!F11</f>
        <v>0</v>
      </c>
      <c r="I9" s="61">
        <f>'Dados Gerais'!J11</f>
        <v>0</v>
      </c>
    </row>
    <row r="10" spans="2:9" ht="15.75" thickBot="1">
      <c r="B10" s="247" t="s">
        <v>26</v>
      </c>
      <c r="C10" s="248"/>
      <c r="D10" s="249"/>
      <c r="E10" s="245">
        <f>'Dados Gerais'!F9</f>
        <v>0</v>
      </c>
      <c r="F10" s="246"/>
      <c r="G10" s="236">
        <f>IF(E10="SIM","DEVERÁ APRESENTAR PROJETO COMPLETO",IF(E10="não","DE ACORDO COM AS ISENÇÕES DE PROJETO",""))</f>
      </c>
      <c r="H10" s="237"/>
      <c r="I10" s="238"/>
    </row>
    <row r="11" spans="2:9" ht="60.75" thickBot="1">
      <c r="B11" s="12" t="s">
        <v>0</v>
      </c>
      <c r="C11" s="12" t="s">
        <v>1</v>
      </c>
      <c r="D11" s="12" t="s">
        <v>2</v>
      </c>
      <c r="E11" s="12" t="s">
        <v>52</v>
      </c>
      <c r="F11" s="12" t="s">
        <v>120</v>
      </c>
      <c r="G11" s="12" t="s">
        <v>121</v>
      </c>
      <c r="H11" s="12" t="s">
        <v>119</v>
      </c>
      <c r="I11" s="12" t="s">
        <v>118</v>
      </c>
    </row>
    <row r="12" spans="2:9" ht="15">
      <c r="B12" s="135">
        <f aca="true" t="shared" si="0" ref="B12:B151">IF($E$10="SIM","******","")</f>
      </c>
      <c r="C12" s="136">
        <f>IF('Dados Gerais'!$F$10="Apenas Instalação","N/A",IF('Dados Gerais'!$F$9="sim","******",""))</f>
      </c>
      <c r="D12" s="137">
        <f>IF('Dados Gerais'!$F$10="apenas retirada","N/A",IF('Dados Gerais'!$F$9="sim","******",""))</f>
      </c>
      <c r="E12" s="137">
        <f>IF('Dados Gerais'!$F$10="Apenas Instalação","",IF('Dados Gerais'!$F$10="Apenas Retirada","N/A",IF('Dados Gerais'!$F$10="Substituição","N/A",IF('Dados Gerais'!$F$9="sim","******",""))))</f>
      </c>
      <c r="F12" s="137">
        <f>IF($E$10="SIM","******","")</f>
      </c>
      <c r="G12" s="137">
        <f>IF($E$10="SIM","******","")</f>
      </c>
      <c r="H12" s="137">
        <f>IF($E$10="SIM","******","")</f>
      </c>
      <c r="I12" s="138">
        <f>IF($E$10="SIM","******","")</f>
      </c>
    </row>
    <row r="13" spans="2:9" ht="15">
      <c r="B13" s="139">
        <f t="shared" si="0"/>
      </c>
      <c r="C13" s="134">
        <f>IF('Dados Gerais'!$F$10="Apenas Instalação","N/A",IF('Dados Gerais'!$F$9="sim","******",""))</f>
      </c>
      <c r="D13" s="134">
        <f>IF('Dados Gerais'!$F$10="apenas retirada","N/A",IF('Dados Gerais'!$F$9="sim","******",""))</f>
      </c>
      <c r="E13" s="134">
        <f>IF('Dados Gerais'!$F$10="Apenas Instalação","",IF('Dados Gerais'!$F$10="Apenas Retirada","N/A",IF('Dados Gerais'!$F$10="Substituição","N/A",IF('Dados Gerais'!$F$9="sim","******",""))))</f>
      </c>
      <c r="F13" s="134">
        <f aca="true" t="shared" si="1" ref="F13:I60">IF($E$10="SIM","******","")</f>
      </c>
      <c r="G13" s="134">
        <f t="shared" si="1"/>
      </c>
      <c r="H13" s="134">
        <f t="shared" si="1"/>
      </c>
      <c r="I13" s="140">
        <f t="shared" si="1"/>
      </c>
    </row>
    <row r="14" spans="2:9" ht="15">
      <c r="B14" s="139">
        <f t="shared" si="0"/>
      </c>
      <c r="C14" s="134">
        <f>IF('Dados Gerais'!$F$10="Apenas Instalação","N/A",IF('Dados Gerais'!$F$9="sim","******",""))</f>
      </c>
      <c r="D14" s="134">
        <f>IF('Dados Gerais'!$F$10="apenas retirada","N/A",IF('Dados Gerais'!$F$9="sim","******",""))</f>
      </c>
      <c r="E14" s="134">
        <f>IF('Dados Gerais'!$F$10="Apenas Instalação","",IF('Dados Gerais'!$F$10="Apenas Retirada","N/A",IF('Dados Gerais'!$F$10="Substituição","N/A",IF('Dados Gerais'!$F$9="sim","******",""))))</f>
      </c>
      <c r="F14" s="134">
        <f t="shared" si="1"/>
      </c>
      <c r="G14" s="134">
        <f t="shared" si="1"/>
      </c>
      <c r="H14" s="134">
        <f t="shared" si="1"/>
      </c>
      <c r="I14" s="140">
        <f t="shared" si="1"/>
      </c>
    </row>
    <row r="15" spans="2:9" ht="15">
      <c r="B15" s="139">
        <f t="shared" si="0"/>
      </c>
      <c r="C15" s="134">
        <f>IF('Dados Gerais'!$F$10="Apenas Instalação","N/A",IF('Dados Gerais'!$F$9="sim","******",""))</f>
      </c>
      <c r="D15" s="134">
        <f>IF('Dados Gerais'!$F$10="apenas retirada","N/A",IF('Dados Gerais'!$F$9="sim","******",""))</f>
      </c>
      <c r="E15" s="134">
        <f>IF('Dados Gerais'!$F$10="Apenas Instalação","",IF('Dados Gerais'!$F$10="Apenas Retirada","N/A",IF('Dados Gerais'!$F$10="Substituição","N/A",IF('Dados Gerais'!$F$9="sim","******",""))))</f>
      </c>
      <c r="F15" s="134">
        <f t="shared" si="1"/>
      </c>
      <c r="G15" s="134">
        <f t="shared" si="1"/>
      </c>
      <c r="H15" s="134">
        <f t="shared" si="1"/>
      </c>
      <c r="I15" s="140">
        <f t="shared" si="1"/>
      </c>
    </row>
    <row r="16" spans="2:9" ht="15">
      <c r="B16" s="139">
        <f t="shared" si="0"/>
      </c>
      <c r="C16" s="134">
        <f>IF('Dados Gerais'!$F$10="Apenas Instalação","N/A",IF('Dados Gerais'!$F$9="sim","******",""))</f>
      </c>
      <c r="D16" s="134">
        <f>IF('Dados Gerais'!$F$10="apenas retirada","N/A",IF('Dados Gerais'!$F$9="sim","******",""))</f>
      </c>
      <c r="E16" s="134">
        <f>IF('Dados Gerais'!$F$10="Apenas Instalação","",IF('Dados Gerais'!$F$10="Apenas Retirada","N/A",IF('Dados Gerais'!$F$10="Substituição","N/A",IF('Dados Gerais'!$F$9="sim","******",""))))</f>
      </c>
      <c r="F16" s="134">
        <f t="shared" si="1"/>
      </c>
      <c r="G16" s="134">
        <f t="shared" si="1"/>
      </c>
      <c r="H16" s="134">
        <f t="shared" si="1"/>
      </c>
      <c r="I16" s="140">
        <f t="shared" si="1"/>
      </c>
    </row>
    <row r="17" spans="2:9" ht="15">
      <c r="B17" s="139">
        <f t="shared" si="0"/>
      </c>
      <c r="C17" s="134">
        <f>IF('Dados Gerais'!$F$10="Apenas Instalação","N/A",IF('Dados Gerais'!$F$9="sim","******",""))</f>
      </c>
      <c r="D17" s="134">
        <f>IF('Dados Gerais'!$F$10="apenas retirada","N/A",IF('Dados Gerais'!$F$9="sim","******",""))</f>
      </c>
      <c r="E17" s="134">
        <f>IF('Dados Gerais'!$F$10="Apenas Instalação","",IF('Dados Gerais'!$F$10="Apenas Retirada","N/A",IF('Dados Gerais'!$F$10="Substituição","N/A",IF('Dados Gerais'!$F$9="sim","******",""))))</f>
      </c>
      <c r="F17" s="134">
        <f t="shared" si="1"/>
      </c>
      <c r="G17" s="134">
        <f t="shared" si="1"/>
      </c>
      <c r="H17" s="134">
        <f t="shared" si="1"/>
      </c>
      <c r="I17" s="140">
        <f t="shared" si="1"/>
      </c>
    </row>
    <row r="18" spans="2:9" ht="15">
      <c r="B18" s="139">
        <f t="shared" si="0"/>
      </c>
      <c r="C18" s="134">
        <f>IF('Dados Gerais'!$F$10="Apenas Instalação","N/A",IF('Dados Gerais'!$F$9="sim","******",""))</f>
      </c>
      <c r="D18" s="134">
        <f>IF('Dados Gerais'!$F$10="apenas retirada","N/A",IF('Dados Gerais'!$F$9="sim","******",""))</f>
      </c>
      <c r="E18" s="134">
        <f>IF('Dados Gerais'!$F$10="Apenas Instalação","",IF('Dados Gerais'!$F$10="Apenas Retirada","N/A",IF('Dados Gerais'!$F$10="Substituição","N/A",IF('Dados Gerais'!$F$9="sim","******",""))))</f>
      </c>
      <c r="F18" s="134">
        <f t="shared" si="1"/>
      </c>
      <c r="G18" s="134">
        <f t="shared" si="1"/>
      </c>
      <c r="H18" s="134">
        <f t="shared" si="1"/>
      </c>
      <c r="I18" s="140">
        <f t="shared" si="1"/>
      </c>
    </row>
    <row r="19" spans="2:9" ht="15">
      <c r="B19" s="139">
        <f t="shared" si="0"/>
      </c>
      <c r="C19" s="134">
        <f>IF('Dados Gerais'!$F$10="Apenas Instalação","N/A",IF('Dados Gerais'!$F$9="sim","******",""))</f>
      </c>
      <c r="D19" s="134">
        <f>IF('Dados Gerais'!$F$10="apenas retirada","N/A",IF('Dados Gerais'!$F$9="sim","******",""))</f>
      </c>
      <c r="E19" s="134">
        <f>IF('Dados Gerais'!$F$10="Apenas Instalação","",IF('Dados Gerais'!$F$10="Apenas Retirada","N/A",IF('Dados Gerais'!$F$10="Substituição","N/A",IF('Dados Gerais'!$F$9="sim","******",""))))</f>
      </c>
      <c r="F19" s="134">
        <f t="shared" si="1"/>
      </c>
      <c r="G19" s="134">
        <f t="shared" si="1"/>
      </c>
      <c r="H19" s="134">
        <f t="shared" si="1"/>
      </c>
      <c r="I19" s="140">
        <f t="shared" si="1"/>
      </c>
    </row>
    <row r="20" spans="2:9" ht="15">
      <c r="B20" s="139">
        <f t="shared" si="0"/>
      </c>
      <c r="C20" s="134">
        <f>IF('Dados Gerais'!$F$10="Apenas Instalação","N/A",IF('Dados Gerais'!$F$9="sim","******",""))</f>
      </c>
      <c r="D20" s="134">
        <f>IF('Dados Gerais'!$F$10="apenas retirada","N/A",IF('Dados Gerais'!$F$9="sim","******",""))</f>
      </c>
      <c r="E20" s="134">
        <f>IF('Dados Gerais'!$F$10="Apenas Instalação","",IF('Dados Gerais'!$F$10="Apenas Retirada","N/A",IF('Dados Gerais'!$F$10="Substituição","N/A",IF('Dados Gerais'!$F$9="sim","******",""))))</f>
      </c>
      <c r="F20" s="134">
        <f t="shared" si="1"/>
      </c>
      <c r="G20" s="134">
        <f t="shared" si="1"/>
      </c>
      <c r="H20" s="134">
        <f t="shared" si="1"/>
      </c>
      <c r="I20" s="140">
        <f t="shared" si="1"/>
      </c>
    </row>
    <row r="21" spans="2:9" ht="15">
      <c r="B21" s="139">
        <f t="shared" si="0"/>
      </c>
      <c r="C21" s="134">
        <f>IF('Dados Gerais'!$F$10="Apenas Instalação","N/A",IF('Dados Gerais'!$F$9="sim","******",""))</f>
      </c>
      <c r="D21" s="134">
        <f>IF('Dados Gerais'!$F$10="apenas retirada","N/A",IF('Dados Gerais'!$F$9="sim","******",""))</f>
      </c>
      <c r="E21" s="134">
        <f>IF('Dados Gerais'!$F$10="Apenas Instalação","",IF('Dados Gerais'!$F$10="Apenas Retirada","N/A",IF('Dados Gerais'!$F$10="Substituição","N/A",IF('Dados Gerais'!$F$9="sim","******",""))))</f>
      </c>
      <c r="F21" s="134">
        <f t="shared" si="1"/>
      </c>
      <c r="G21" s="134">
        <f t="shared" si="1"/>
      </c>
      <c r="H21" s="134">
        <f t="shared" si="1"/>
      </c>
      <c r="I21" s="140">
        <f t="shared" si="1"/>
      </c>
    </row>
    <row r="22" spans="2:9" ht="15">
      <c r="B22" s="139">
        <f t="shared" si="0"/>
      </c>
      <c r="C22" s="134">
        <f>IF('Dados Gerais'!$F$10="Apenas Instalação","N/A",IF('Dados Gerais'!$F$9="sim","******",""))</f>
      </c>
      <c r="D22" s="134">
        <f>IF('Dados Gerais'!$F$10="apenas retirada","N/A",IF('Dados Gerais'!$F$9="sim","******",""))</f>
      </c>
      <c r="E22" s="134">
        <f>IF('Dados Gerais'!$F$10="Apenas Instalação","",IF('Dados Gerais'!$F$10="Apenas Retirada","N/A",IF('Dados Gerais'!$F$10="Substituição","N/A",IF('Dados Gerais'!$F$9="sim","******",""))))</f>
      </c>
      <c r="F22" s="134">
        <f t="shared" si="1"/>
      </c>
      <c r="G22" s="134">
        <f t="shared" si="1"/>
      </c>
      <c r="H22" s="134">
        <f t="shared" si="1"/>
      </c>
      <c r="I22" s="140">
        <f t="shared" si="1"/>
      </c>
    </row>
    <row r="23" spans="2:9" ht="15">
      <c r="B23" s="139">
        <f t="shared" si="0"/>
      </c>
      <c r="C23" s="134">
        <f>IF('Dados Gerais'!$F$10="Apenas Instalação","N/A",IF('Dados Gerais'!$F$9="sim","******",""))</f>
      </c>
      <c r="D23" s="134">
        <f>IF('Dados Gerais'!$F$10="apenas retirada","N/A",IF('Dados Gerais'!$F$9="sim","******",""))</f>
      </c>
      <c r="E23" s="134">
        <f>IF('Dados Gerais'!$F$10="Apenas Instalação","",IF('Dados Gerais'!$F$10="Apenas Retirada","N/A",IF('Dados Gerais'!$F$10="Substituição","N/A",IF('Dados Gerais'!$F$9="sim","******",""))))</f>
      </c>
      <c r="F23" s="134">
        <f t="shared" si="1"/>
      </c>
      <c r="G23" s="134">
        <f t="shared" si="1"/>
      </c>
      <c r="H23" s="134">
        <f t="shared" si="1"/>
      </c>
      <c r="I23" s="140">
        <f t="shared" si="1"/>
      </c>
    </row>
    <row r="24" spans="2:9" ht="15">
      <c r="B24" s="139">
        <f t="shared" si="0"/>
      </c>
      <c r="C24" s="134">
        <f>IF('Dados Gerais'!$F$10="Apenas Instalação","N/A",IF('Dados Gerais'!$F$9="sim","******",""))</f>
      </c>
      <c r="D24" s="134">
        <f>IF('Dados Gerais'!$F$10="apenas retirada","N/A",IF('Dados Gerais'!$F$9="sim","******",""))</f>
      </c>
      <c r="E24" s="134">
        <f>IF('Dados Gerais'!$F$10="Apenas Instalação","",IF('Dados Gerais'!$F$10="Apenas Retirada","N/A",IF('Dados Gerais'!$F$10="Substituição","N/A",IF('Dados Gerais'!$F$9="sim","******",""))))</f>
      </c>
      <c r="F24" s="134">
        <f t="shared" si="1"/>
      </c>
      <c r="G24" s="134">
        <f t="shared" si="1"/>
      </c>
      <c r="H24" s="134">
        <f t="shared" si="1"/>
      </c>
      <c r="I24" s="140">
        <f t="shared" si="1"/>
      </c>
    </row>
    <row r="25" spans="2:9" ht="15">
      <c r="B25" s="139">
        <f t="shared" si="0"/>
      </c>
      <c r="C25" s="134">
        <f>IF('Dados Gerais'!$F$10="Apenas Instalação","N/A",IF('Dados Gerais'!$F$9="sim","******",""))</f>
      </c>
      <c r="D25" s="134">
        <f>IF('Dados Gerais'!$F$10="apenas retirada","N/A",IF('Dados Gerais'!$F$9="sim","******",""))</f>
      </c>
      <c r="E25" s="134">
        <f>IF('Dados Gerais'!$F$10="Apenas Instalação","",IF('Dados Gerais'!$F$10="Apenas Retirada","N/A",IF('Dados Gerais'!$F$10="Substituição","N/A",IF('Dados Gerais'!$F$9="sim","******",""))))</f>
      </c>
      <c r="F25" s="134">
        <f t="shared" si="1"/>
      </c>
      <c r="G25" s="134">
        <f t="shared" si="1"/>
      </c>
      <c r="H25" s="134">
        <f t="shared" si="1"/>
      </c>
      <c r="I25" s="140">
        <f t="shared" si="1"/>
      </c>
    </row>
    <row r="26" spans="2:9" ht="15">
      <c r="B26" s="139">
        <f t="shared" si="0"/>
      </c>
      <c r="C26" s="134">
        <f>IF('Dados Gerais'!$F$10="Apenas Instalação","N/A",IF('Dados Gerais'!$F$9="sim","******",""))</f>
      </c>
      <c r="D26" s="134">
        <f>IF('Dados Gerais'!$F$10="apenas retirada","N/A",IF('Dados Gerais'!$F$9="sim","******",""))</f>
      </c>
      <c r="E26" s="134">
        <f>IF('Dados Gerais'!$F$10="Apenas Instalação","",IF('Dados Gerais'!$F$10="Apenas Retirada","N/A",IF('Dados Gerais'!$F$10="Substituição","N/A",IF('Dados Gerais'!$F$9="sim","******",""))))</f>
      </c>
      <c r="F26" s="134">
        <f t="shared" si="1"/>
      </c>
      <c r="G26" s="134">
        <f t="shared" si="1"/>
      </c>
      <c r="H26" s="134">
        <f t="shared" si="1"/>
      </c>
      <c r="I26" s="140">
        <f t="shared" si="1"/>
      </c>
    </row>
    <row r="27" spans="2:9" ht="15">
      <c r="B27" s="139">
        <f t="shared" si="0"/>
      </c>
      <c r="C27" s="134">
        <f>IF('Dados Gerais'!$F$10="Apenas Instalação","N/A",IF('Dados Gerais'!$F$9="sim","******",""))</f>
      </c>
      <c r="D27" s="134">
        <f>IF('Dados Gerais'!$F$10="apenas retirada","N/A",IF('Dados Gerais'!$F$9="sim","******",""))</f>
      </c>
      <c r="E27" s="134">
        <f>IF('Dados Gerais'!$F$10="Apenas Instalação","",IF('Dados Gerais'!$F$10="Apenas Retirada","N/A",IF('Dados Gerais'!$F$10="Substituição","N/A",IF('Dados Gerais'!$F$9="sim","******",""))))</f>
      </c>
      <c r="F27" s="134">
        <f t="shared" si="1"/>
      </c>
      <c r="G27" s="134">
        <f t="shared" si="1"/>
      </c>
      <c r="H27" s="134">
        <f t="shared" si="1"/>
      </c>
      <c r="I27" s="140">
        <f t="shared" si="1"/>
      </c>
    </row>
    <row r="28" spans="2:9" ht="15">
      <c r="B28" s="139">
        <f t="shared" si="0"/>
      </c>
      <c r="C28" s="134">
        <f>IF('Dados Gerais'!$F$10="Apenas Instalação","N/A",IF('Dados Gerais'!$F$9="sim","******",""))</f>
      </c>
      <c r="D28" s="134">
        <f>IF('Dados Gerais'!$F$10="apenas retirada","N/A",IF('Dados Gerais'!$F$9="sim","******",""))</f>
      </c>
      <c r="E28" s="134">
        <f>IF('Dados Gerais'!$F$10="Apenas Instalação","",IF('Dados Gerais'!$F$10="Apenas Retirada","N/A",IF('Dados Gerais'!$F$10="Substituição","N/A",IF('Dados Gerais'!$F$9="sim","******",""))))</f>
      </c>
      <c r="F28" s="134">
        <f t="shared" si="1"/>
      </c>
      <c r="G28" s="134">
        <f t="shared" si="1"/>
      </c>
      <c r="H28" s="134">
        <f t="shared" si="1"/>
      </c>
      <c r="I28" s="140">
        <f t="shared" si="1"/>
      </c>
    </row>
    <row r="29" spans="2:9" ht="15">
      <c r="B29" s="139">
        <f t="shared" si="0"/>
      </c>
      <c r="C29" s="134">
        <f>IF('Dados Gerais'!$F$10="Apenas Instalação","N/A",IF('Dados Gerais'!$F$9="sim","******",""))</f>
      </c>
      <c r="D29" s="134">
        <f>IF('Dados Gerais'!$F$10="apenas retirada","N/A",IF('Dados Gerais'!$F$9="sim","******",""))</f>
      </c>
      <c r="E29" s="134">
        <f>IF('Dados Gerais'!$F$10="Apenas Instalação","",IF('Dados Gerais'!$F$10="Apenas Retirada","N/A",IF('Dados Gerais'!$F$10="Substituição","N/A",IF('Dados Gerais'!$F$9="sim","******",""))))</f>
      </c>
      <c r="F29" s="134">
        <f t="shared" si="1"/>
      </c>
      <c r="G29" s="134">
        <f t="shared" si="1"/>
      </c>
      <c r="H29" s="134">
        <f t="shared" si="1"/>
      </c>
      <c r="I29" s="140">
        <f t="shared" si="1"/>
      </c>
    </row>
    <row r="30" spans="2:9" ht="15">
      <c r="B30" s="139">
        <f t="shared" si="0"/>
      </c>
      <c r="C30" s="134">
        <f>IF('Dados Gerais'!$F$10="Apenas Instalação","N/A",IF('Dados Gerais'!$F$9="sim","******",""))</f>
      </c>
      <c r="D30" s="134">
        <f>IF('Dados Gerais'!$F$10="apenas retirada","N/A",IF('Dados Gerais'!$F$9="sim","******",""))</f>
      </c>
      <c r="E30" s="134">
        <f>IF('Dados Gerais'!$F$10="Apenas Instalação","",IF('Dados Gerais'!$F$10="Apenas Retirada","N/A",IF('Dados Gerais'!$F$10="Substituição","N/A",IF('Dados Gerais'!$F$9="sim","******",""))))</f>
      </c>
      <c r="F30" s="134">
        <f t="shared" si="1"/>
      </c>
      <c r="G30" s="134">
        <f t="shared" si="1"/>
      </c>
      <c r="H30" s="134">
        <f t="shared" si="1"/>
      </c>
      <c r="I30" s="140">
        <f t="shared" si="1"/>
      </c>
    </row>
    <row r="31" spans="2:9" ht="15">
      <c r="B31" s="139">
        <f t="shared" si="0"/>
      </c>
      <c r="C31" s="134">
        <f>IF('Dados Gerais'!$F$10="Apenas Instalação","N/A",IF('Dados Gerais'!$F$9="sim","******",""))</f>
      </c>
      <c r="D31" s="134">
        <f>IF('Dados Gerais'!$F$10="apenas retirada","N/A",IF('Dados Gerais'!$F$9="sim","******",""))</f>
      </c>
      <c r="E31" s="134">
        <f>IF('Dados Gerais'!$F$10="Apenas Instalação","",IF('Dados Gerais'!$F$10="Apenas Retirada","N/A",IF('Dados Gerais'!$F$10="Substituição","N/A",IF('Dados Gerais'!$F$9="sim","******",""))))</f>
      </c>
      <c r="F31" s="134">
        <f t="shared" si="1"/>
      </c>
      <c r="G31" s="134">
        <f t="shared" si="1"/>
      </c>
      <c r="H31" s="134">
        <f t="shared" si="1"/>
      </c>
      <c r="I31" s="140">
        <f t="shared" si="1"/>
      </c>
    </row>
    <row r="32" spans="2:9" ht="15">
      <c r="B32" s="139">
        <f t="shared" si="0"/>
      </c>
      <c r="C32" s="134">
        <f>IF('Dados Gerais'!$F$10="Apenas Instalação","N/A",IF('Dados Gerais'!$F$9="sim","******",""))</f>
      </c>
      <c r="D32" s="134">
        <f>IF('Dados Gerais'!$F$10="apenas retirada","N/A",IF('Dados Gerais'!$F$9="sim","******",""))</f>
      </c>
      <c r="E32" s="134">
        <f>IF('Dados Gerais'!$F$10="Apenas Instalação","",IF('Dados Gerais'!$F$10="Apenas Retirada","N/A",IF('Dados Gerais'!$F$10="Substituição","N/A",IF('Dados Gerais'!$F$9="sim","******",""))))</f>
      </c>
      <c r="F32" s="134">
        <f t="shared" si="1"/>
      </c>
      <c r="G32" s="134">
        <f t="shared" si="1"/>
      </c>
      <c r="H32" s="134">
        <f t="shared" si="1"/>
      </c>
      <c r="I32" s="140">
        <f t="shared" si="1"/>
      </c>
    </row>
    <row r="33" spans="2:9" ht="15">
      <c r="B33" s="139">
        <f t="shared" si="0"/>
      </c>
      <c r="C33" s="134">
        <f>IF('Dados Gerais'!$F$10="Apenas Instalação","N/A",IF('Dados Gerais'!$F$9="sim","******",""))</f>
      </c>
      <c r="D33" s="134">
        <f>IF('Dados Gerais'!$F$10="apenas retirada","N/A",IF('Dados Gerais'!$F$9="sim","******",""))</f>
      </c>
      <c r="E33" s="134">
        <f>IF('Dados Gerais'!$F$10="Apenas Instalação","",IF('Dados Gerais'!$F$10="Apenas Retirada","N/A",IF('Dados Gerais'!$F$10="Substituição","N/A",IF('Dados Gerais'!$F$9="sim","******",""))))</f>
      </c>
      <c r="F33" s="134">
        <f t="shared" si="1"/>
      </c>
      <c r="G33" s="134">
        <f t="shared" si="1"/>
      </c>
      <c r="H33" s="134">
        <f t="shared" si="1"/>
      </c>
      <c r="I33" s="140">
        <f t="shared" si="1"/>
      </c>
    </row>
    <row r="34" spans="2:9" ht="15">
      <c r="B34" s="139">
        <f t="shared" si="0"/>
      </c>
      <c r="C34" s="134">
        <f>IF('Dados Gerais'!$F$10="Apenas Instalação","N/A",IF('Dados Gerais'!$F$9="sim","******",""))</f>
      </c>
      <c r="D34" s="134">
        <f>IF('Dados Gerais'!$F$10="apenas retirada","N/A",IF('Dados Gerais'!$F$9="sim","******",""))</f>
      </c>
      <c r="E34" s="134">
        <f>IF('Dados Gerais'!$F$10="Apenas Instalação","",IF('Dados Gerais'!$F$10="Apenas Retirada","N/A",IF('Dados Gerais'!$F$10="Substituição","N/A",IF('Dados Gerais'!$F$9="sim","******",""))))</f>
      </c>
      <c r="F34" s="134">
        <f t="shared" si="1"/>
      </c>
      <c r="G34" s="134">
        <f t="shared" si="1"/>
      </c>
      <c r="H34" s="134">
        <f t="shared" si="1"/>
      </c>
      <c r="I34" s="140">
        <f t="shared" si="1"/>
      </c>
    </row>
    <row r="35" spans="2:9" ht="15">
      <c r="B35" s="139">
        <f t="shared" si="0"/>
      </c>
      <c r="C35" s="134">
        <f>IF('Dados Gerais'!$F$10="Apenas Instalação","N/A",IF('Dados Gerais'!$F$9="sim","******",""))</f>
      </c>
      <c r="D35" s="134">
        <f>IF('Dados Gerais'!$F$10="apenas retirada","N/A",IF('Dados Gerais'!$F$9="sim","******",""))</f>
      </c>
      <c r="E35" s="134">
        <f>IF('Dados Gerais'!$F$10="Apenas Instalação","",IF('Dados Gerais'!$F$10="Apenas Retirada","N/A",IF('Dados Gerais'!$F$10="Substituição","N/A",IF('Dados Gerais'!$F$9="sim","******",""))))</f>
      </c>
      <c r="F35" s="134">
        <f t="shared" si="1"/>
      </c>
      <c r="G35" s="134">
        <f t="shared" si="1"/>
      </c>
      <c r="H35" s="134">
        <f t="shared" si="1"/>
      </c>
      <c r="I35" s="140">
        <f t="shared" si="1"/>
      </c>
    </row>
    <row r="36" spans="2:9" ht="15">
      <c r="B36" s="139">
        <f t="shared" si="0"/>
      </c>
      <c r="C36" s="134">
        <f>IF('Dados Gerais'!$F$10="Apenas Instalação","N/A",IF('Dados Gerais'!$F$9="sim","******",""))</f>
      </c>
      <c r="D36" s="134">
        <f>IF('Dados Gerais'!$F$10="apenas retirada","N/A",IF('Dados Gerais'!$F$9="sim","******",""))</f>
      </c>
      <c r="E36" s="134">
        <f>IF('Dados Gerais'!$F$10="Apenas Instalação","",IF('Dados Gerais'!$F$10="Apenas Retirada","N/A",IF('Dados Gerais'!$F$10="Substituição","N/A",IF('Dados Gerais'!$F$9="sim","******",""))))</f>
      </c>
      <c r="F36" s="134">
        <f t="shared" si="1"/>
      </c>
      <c r="G36" s="134">
        <f t="shared" si="1"/>
      </c>
      <c r="H36" s="134">
        <f t="shared" si="1"/>
      </c>
      <c r="I36" s="140">
        <f t="shared" si="1"/>
      </c>
    </row>
    <row r="37" spans="2:9" ht="15">
      <c r="B37" s="139">
        <f t="shared" si="0"/>
      </c>
      <c r="C37" s="134">
        <f>IF('Dados Gerais'!$F$10="Apenas Instalação","N/A",IF('Dados Gerais'!$F$9="sim","******",""))</f>
      </c>
      <c r="D37" s="134">
        <f>IF('Dados Gerais'!$F$10="apenas retirada","N/A",IF('Dados Gerais'!$F$9="sim","******",""))</f>
      </c>
      <c r="E37" s="134">
        <f>IF('Dados Gerais'!$F$10="Apenas Instalação","",IF('Dados Gerais'!$F$10="Apenas Retirada","N/A",IF('Dados Gerais'!$F$10="Substituição","N/A",IF('Dados Gerais'!$F$9="sim","******",""))))</f>
      </c>
      <c r="F37" s="134">
        <f t="shared" si="1"/>
      </c>
      <c r="G37" s="134">
        <f t="shared" si="1"/>
      </c>
      <c r="H37" s="134">
        <f t="shared" si="1"/>
      </c>
      <c r="I37" s="140">
        <f t="shared" si="1"/>
      </c>
    </row>
    <row r="38" spans="2:9" ht="15">
      <c r="B38" s="139">
        <f t="shared" si="0"/>
      </c>
      <c r="C38" s="134">
        <f>IF('Dados Gerais'!$F$10="Apenas Instalação","N/A",IF('Dados Gerais'!$F$9="sim","******",""))</f>
      </c>
      <c r="D38" s="134">
        <f>IF('Dados Gerais'!$F$10="apenas retirada","N/A",IF('Dados Gerais'!$F$9="sim","******",""))</f>
      </c>
      <c r="E38" s="134">
        <f>IF('Dados Gerais'!$F$10="Apenas Instalação","",IF('Dados Gerais'!$F$10="Apenas Retirada","N/A",IF('Dados Gerais'!$F$10="Substituição","N/A",IF('Dados Gerais'!$F$9="sim","******",""))))</f>
      </c>
      <c r="F38" s="134">
        <f t="shared" si="1"/>
      </c>
      <c r="G38" s="134">
        <f t="shared" si="1"/>
      </c>
      <c r="H38" s="134">
        <f t="shared" si="1"/>
      </c>
      <c r="I38" s="140">
        <f t="shared" si="1"/>
      </c>
    </row>
    <row r="39" spans="2:9" ht="15">
      <c r="B39" s="139">
        <f t="shared" si="0"/>
      </c>
      <c r="C39" s="134">
        <f>IF('Dados Gerais'!$F$10="Apenas Instalação","N/A",IF('Dados Gerais'!$F$9="sim","******",""))</f>
      </c>
      <c r="D39" s="134">
        <f>IF('Dados Gerais'!$F$10="apenas retirada","N/A",IF('Dados Gerais'!$F$9="sim","******",""))</f>
      </c>
      <c r="E39" s="134">
        <f>IF('Dados Gerais'!$F$10="Apenas Instalação","",IF('Dados Gerais'!$F$10="Apenas Retirada","N/A",IF('Dados Gerais'!$F$10="Substituição","N/A",IF('Dados Gerais'!$F$9="sim","******",""))))</f>
      </c>
      <c r="F39" s="134">
        <f t="shared" si="1"/>
      </c>
      <c r="G39" s="134">
        <f t="shared" si="1"/>
      </c>
      <c r="H39" s="134">
        <f t="shared" si="1"/>
      </c>
      <c r="I39" s="140">
        <f t="shared" si="1"/>
      </c>
    </row>
    <row r="40" spans="2:9" ht="15">
      <c r="B40" s="139">
        <f t="shared" si="0"/>
      </c>
      <c r="C40" s="134">
        <f>IF('Dados Gerais'!$F$10="Apenas Instalação","N/A",IF('Dados Gerais'!$F$9="sim","******",""))</f>
      </c>
      <c r="D40" s="134">
        <f>IF('Dados Gerais'!$F$10="apenas retirada","N/A",IF('Dados Gerais'!$F$9="sim","******",""))</f>
      </c>
      <c r="E40" s="134">
        <f>IF('Dados Gerais'!$F$10="Apenas Instalação","",IF('Dados Gerais'!$F$10="Apenas Retirada","N/A",IF('Dados Gerais'!$F$10="Substituição","N/A",IF('Dados Gerais'!$F$9="sim","******",""))))</f>
      </c>
      <c r="F40" s="134">
        <f t="shared" si="1"/>
      </c>
      <c r="G40" s="134">
        <f t="shared" si="1"/>
      </c>
      <c r="H40" s="134">
        <f t="shared" si="1"/>
      </c>
      <c r="I40" s="140">
        <f t="shared" si="1"/>
      </c>
    </row>
    <row r="41" spans="2:9" ht="15">
      <c r="B41" s="139">
        <f t="shared" si="0"/>
      </c>
      <c r="C41" s="134">
        <f>IF('Dados Gerais'!$F$10="Apenas Instalação","N/A",IF('Dados Gerais'!$F$9="sim","******",""))</f>
      </c>
      <c r="D41" s="134">
        <f>IF('Dados Gerais'!$F$10="apenas retirada","N/A",IF('Dados Gerais'!$F$9="sim","******",""))</f>
      </c>
      <c r="E41" s="134">
        <f>IF('Dados Gerais'!$F$10="Apenas Instalação","",IF('Dados Gerais'!$F$10="Apenas Retirada","N/A",IF('Dados Gerais'!$F$10="Substituição","N/A",IF('Dados Gerais'!$F$9="sim","******",""))))</f>
      </c>
      <c r="F41" s="134">
        <f t="shared" si="1"/>
      </c>
      <c r="G41" s="134">
        <f t="shared" si="1"/>
      </c>
      <c r="H41" s="134">
        <f t="shared" si="1"/>
      </c>
      <c r="I41" s="140">
        <f t="shared" si="1"/>
      </c>
    </row>
    <row r="42" spans="2:9" ht="15">
      <c r="B42" s="139">
        <f t="shared" si="0"/>
      </c>
      <c r="C42" s="134">
        <f>IF('Dados Gerais'!$F$10="Apenas Instalação","N/A",IF('Dados Gerais'!$F$9="sim","******",""))</f>
      </c>
      <c r="D42" s="134">
        <f>IF('Dados Gerais'!$F$10="apenas retirada","N/A",IF('Dados Gerais'!$F$9="sim","******",""))</f>
      </c>
      <c r="E42" s="134">
        <f>IF('Dados Gerais'!$F$10="Apenas Instalação","",IF('Dados Gerais'!$F$10="Apenas Retirada","N/A",IF('Dados Gerais'!$F$10="Substituição","N/A",IF('Dados Gerais'!$F$9="sim","******",""))))</f>
      </c>
      <c r="F42" s="134">
        <f t="shared" si="1"/>
      </c>
      <c r="G42" s="134">
        <f t="shared" si="1"/>
      </c>
      <c r="H42" s="134">
        <f t="shared" si="1"/>
      </c>
      <c r="I42" s="140">
        <f t="shared" si="1"/>
      </c>
    </row>
    <row r="43" spans="2:9" ht="15">
      <c r="B43" s="139">
        <f t="shared" si="0"/>
      </c>
      <c r="C43" s="134">
        <f>IF('Dados Gerais'!$F$10="Apenas Instalação","N/A",IF('Dados Gerais'!$F$9="sim","******",""))</f>
      </c>
      <c r="D43" s="134">
        <f>IF('Dados Gerais'!$F$10="apenas retirada","N/A",IF('Dados Gerais'!$F$9="sim","******",""))</f>
      </c>
      <c r="E43" s="134">
        <f>IF('Dados Gerais'!$F$10="Apenas Instalação","",IF('Dados Gerais'!$F$10="Apenas Retirada","N/A",IF('Dados Gerais'!$F$10="Substituição","N/A",IF('Dados Gerais'!$F$9="sim","******",""))))</f>
      </c>
      <c r="F43" s="134">
        <f t="shared" si="1"/>
      </c>
      <c r="G43" s="134">
        <f t="shared" si="1"/>
      </c>
      <c r="H43" s="134">
        <f t="shared" si="1"/>
      </c>
      <c r="I43" s="140">
        <f t="shared" si="1"/>
      </c>
    </row>
    <row r="44" spans="2:9" ht="15">
      <c r="B44" s="139">
        <f t="shared" si="0"/>
      </c>
      <c r="C44" s="134">
        <f>IF('Dados Gerais'!$F$10="Apenas Instalação","N/A",IF('Dados Gerais'!$F$9="sim","******",""))</f>
      </c>
      <c r="D44" s="134">
        <f>IF('Dados Gerais'!$F$10="apenas retirada","N/A",IF('Dados Gerais'!$F$9="sim","******",""))</f>
      </c>
      <c r="E44" s="134">
        <f>IF('Dados Gerais'!$F$10="Apenas Instalação","",IF('Dados Gerais'!$F$10="Apenas Retirada","N/A",IF('Dados Gerais'!$F$10="Substituição","N/A",IF('Dados Gerais'!$F$9="sim","******",""))))</f>
      </c>
      <c r="F44" s="134">
        <f t="shared" si="1"/>
      </c>
      <c r="G44" s="134">
        <f t="shared" si="1"/>
      </c>
      <c r="H44" s="134">
        <f t="shared" si="1"/>
      </c>
      <c r="I44" s="140">
        <f t="shared" si="1"/>
      </c>
    </row>
    <row r="45" spans="2:9" ht="15">
      <c r="B45" s="139">
        <f t="shared" si="0"/>
      </c>
      <c r="C45" s="134">
        <f>IF('Dados Gerais'!$F$10="Apenas Instalação","N/A",IF('Dados Gerais'!$F$9="sim","******",""))</f>
      </c>
      <c r="D45" s="134">
        <f>IF('Dados Gerais'!$F$10="apenas retirada","N/A",IF('Dados Gerais'!$F$9="sim","******",""))</f>
      </c>
      <c r="E45" s="134">
        <f>IF('Dados Gerais'!$F$10="Apenas Instalação","",IF('Dados Gerais'!$F$10="Apenas Retirada","N/A",IF('Dados Gerais'!$F$10="Substituição","N/A",IF('Dados Gerais'!$F$9="sim","******",""))))</f>
      </c>
      <c r="F45" s="134">
        <f t="shared" si="1"/>
      </c>
      <c r="G45" s="134">
        <f t="shared" si="1"/>
      </c>
      <c r="H45" s="134">
        <f t="shared" si="1"/>
      </c>
      <c r="I45" s="140">
        <f t="shared" si="1"/>
      </c>
    </row>
    <row r="46" spans="2:9" ht="15">
      <c r="B46" s="139">
        <f t="shared" si="0"/>
      </c>
      <c r="C46" s="134">
        <f>IF('Dados Gerais'!$F$10="Apenas Instalação","N/A",IF('Dados Gerais'!$F$9="sim","******",""))</f>
      </c>
      <c r="D46" s="134">
        <f>IF('Dados Gerais'!$F$10="apenas retirada","N/A",IF('Dados Gerais'!$F$9="sim","******",""))</f>
      </c>
      <c r="E46" s="134">
        <f>IF('Dados Gerais'!$F$10="Apenas Instalação","",IF('Dados Gerais'!$F$10="Apenas Retirada","N/A",IF('Dados Gerais'!$F$10="Substituição","N/A",IF('Dados Gerais'!$F$9="sim","******",""))))</f>
      </c>
      <c r="F46" s="134">
        <f t="shared" si="1"/>
      </c>
      <c r="G46" s="134">
        <f t="shared" si="1"/>
      </c>
      <c r="H46" s="134">
        <f t="shared" si="1"/>
      </c>
      <c r="I46" s="140">
        <f t="shared" si="1"/>
      </c>
    </row>
    <row r="47" spans="2:9" ht="15">
      <c r="B47" s="139">
        <f t="shared" si="0"/>
      </c>
      <c r="C47" s="134">
        <f>IF('Dados Gerais'!$F$10="Apenas Instalação","N/A",IF('Dados Gerais'!$F$9="sim","******",""))</f>
      </c>
      <c r="D47" s="134">
        <f>IF('Dados Gerais'!$F$10="apenas retirada","N/A",IF('Dados Gerais'!$F$9="sim","******",""))</f>
      </c>
      <c r="E47" s="134">
        <f>IF('Dados Gerais'!$F$10="Apenas Instalação","",IF('Dados Gerais'!$F$10="Apenas Retirada","N/A",IF('Dados Gerais'!$F$10="Substituição","N/A",IF('Dados Gerais'!$F$9="sim","******",""))))</f>
      </c>
      <c r="F47" s="134">
        <f t="shared" si="1"/>
      </c>
      <c r="G47" s="134">
        <f t="shared" si="1"/>
      </c>
      <c r="H47" s="134">
        <f t="shared" si="1"/>
      </c>
      <c r="I47" s="140">
        <f t="shared" si="1"/>
      </c>
    </row>
    <row r="48" spans="2:9" ht="15">
      <c r="B48" s="139">
        <f t="shared" si="0"/>
      </c>
      <c r="C48" s="134">
        <f>IF('Dados Gerais'!$F$10="Apenas Instalação","N/A",IF('Dados Gerais'!$F$9="sim","******",""))</f>
      </c>
      <c r="D48" s="134">
        <f>IF('Dados Gerais'!$F$10="apenas retirada","N/A",IF('Dados Gerais'!$F$9="sim","******",""))</f>
      </c>
      <c r="E48" s="134">
        <f>IF('Dados Gerais'!$F$10="Apenas Instalação","",IF('Dados Gerais'!$F$10="Apenas Retirada","N/A",IF('Dados Gerais'!$F$10="Substituição","N/A",IF('Dados Gerais'!$F$9="sim","******",""))))</f>
      </c>
      <c r="F48" s="134">
        <f t="shared" si="1"/>
      </c>
      <c r="G48" s="134">
        <f t="shared" si="1"/>
      </c>
      <c r="H48" s="134">
        <f t="shared" si="1"/>
      </c>
      <c r="I48" s="140">
        <f t="shared" si="1"/>
      </c>
    </row>
    <row r="49" spans="2:9" ht="15">
      <c r="B49" s="139">
        <f t="shared" si="0"/>
      </c>
      <c r="C49" s="134">
        <f>IF('Dados Gerais'!$F$10="Apenas Instalação","N/A",IF('Dados Gerais'!$F$9="sim","******",""))</f>
      </c>
      <c r="D49" s="134">
        <f>IF('Dados Gerais'!$F$10="apenas retirada","N/A",IF('Dados Gerais'!$F$9="sim","******",""))</f>
      </c>
      <c r="E49" s="134">
        <f>IF('Dados Gerais'!$F$10="Apenas Instalação","",IF('Dados Gerais'!$F$10="Apenas Retirada","N/A",IF('Dados Gerais'!$F$10="Substituição","N/A",IF('Dados Gerais'!$F$9="sim","******",""))))</f>
      </c>
      <c r="F49" s="134">
        <f t="shared" si="1"/>
      </c>
      <c r="G49" s="134">
        <f t="shared" si="1"/>
      </c>
      <c r="H49" s="134">
        <f t="shared" si="1"/>
      </c>
      <c r="I49" s="140">
        <f t="shared" si="1"/>
      </c>
    </row>
    <row r="50" spans="2:9" ht="15">
      <c r="B50" s="139">
        <f t="shared" si="0"/>
      </c>
      <c r="C50" s="134">
        <f>IF('Dados Gerais'!$F$10="Apenas Instalação","N/A",IF('Dados Gerais'!$F$9="sim","******",""))</f>
      </c>
      <c r="D50" s="134">
        <f>IF('Dados Gerais'!$F$10="apenas retirada","N/A",IF('Dados Gerais'!$F$9="sim","******",""))</f>
      </c>
      <c r="E50" s="134">
        <f>IF('Dados Gerais'!$F$10="Apenas Instalação","",IF('Dados Gerais'!$F$10="Apenas Retirada","N/A",IF('Dados Gerais'!$F$10="Substituição","N/A",IF('Dados Gerais'!$F$9="sim","******",""))))</f>
      </c>
      <c r="F50" s="134">
        <f t="shared" si="1"/>
      </c>
      <c r="G50" s="134">
        <f t="shared" si="1"/>
      </c>
      <c r="H50" s="134">
        <f t="shared" si="1"/>
      </c>
      <c r="I50" s="140">
        <f t="shared" si="1"/>
      </c>
    </row>
    <row r="51" spans="2:9" ht="15">
      <c r="B51" s="139">
        <f t="shared" si="0"/>
      </c>
      <c r="C51" s="134">
        <f>IF('Dados Gerais'!$F$10="Apenas Instalação","N/A",IF('Dados Gerais'!$F$9="sim","******",""))</f>
      </c>
      <c r="D51" s="134">
        <f>IF('Dados Gerais'!$F$10="apenas retirada","N/A",IF('Dados Gerais'!$F$9="sim","******",""))</f>
      </c>
      <c r="E51" s="134">
        <f>IF('Dados Gerais'!$F$10="Apenas Instalação","",IF('Dados Gerais'!$F$10="Apenas Retirada","N/A",IF('Dados Gerais'!$F$10="Substituição","N/A",IF('Dados Gerais'!$F$9="sim","******",""))))</f>
      </c>
      <c r="F51" s="134">
        <f t="shared" si="1"/>
      </c>
      <c r="G51" s="134">
        <f t="shared" si="1"/>
      </c>
      <c r="H51" s="134">
        <f t="shared" si="1"/>
      </c>
      <c r="I51" s="140">
        <f t="shared" si="1"/>
      </c>
    </row>
    <row r="52" spans="2:9" ht="15">
      <c r="B52" s="139">
        <f t="shared" si="0"/>
      </c>
      <c r="C52" s="134">
        <f>IF('Dados Gerais'!$F$10="Apenas Instalação","N/A",IF('Dados Gerais'!$F$9="sim","******",""))</f>
      </c>
      <c r="D52" s="134">
        <f>IF('Dados Gerais'!$F$10="apenas retirada","N/A",IF('Dados Gerais'!$F$9="sim","******",""))</f>
      </c>
      <c r="E52" s="134">
        <f>IF('Dados Gerais'!$F$10="Apenas Instalação","",IF('Dados Gerais'!$F$10="Apenas Retirada","N/A",IF('Dados Gerais'!$F$10="Substituição","N/A",IF('Dados Gerais'!$F$9="sim","******",""))))</f>
      </c>
      <c r="F52" s="134">
        <f t="shared" si="1"/>
      </c>
      <c r="G52" s="134">
        <f t="shared" si="1"/>
      </c>
      <c r="H52" s="134">
        <f t="shared" si="1"/>
      </c>
      <c r="I52" s="140">
        <f t="shared" si="1"/>
      </c>
    </row>
    <row r="53" spans="2:9" ht="15">
      <c r="B53" s="139">
        <f t="shared" si="0"/>
      </c>
      <c r="C53" s="134">
        <f>IF('Dados Gerais'!$F$10="Apenas Instalação","N/A",IF('Dados Gerais'!$F$9="sim","******",""))</f>
      </c>
      <c r="D53" s="134">
        <f>IF('Dados Gerais'!$F$10="apenas retirada","N/A",IF('Dados Gerais'!$F$9="sim","******",""))</f>
      </c>
      <c r="E53" s="134">
        <f>IF('Dados Gerais'!$F$10="Apenas Instalação","",IF('Dados Gerais'!$F$10="Apenas Retirada","N/A",IF('Dados Gerais'!$F$10="Substituição","N/A",IF('Dados Gerais'!$F$9="sim","******",""))))</f>
      </c>
      <c r="F53" s="134">
        <f t="shared" si="1"/>
      </c>
      <c r="G53" s="134">
        <f t="shared" si="1"/>
      </c>
      <c r="H53" s="134">
        <f t="shared" si="1"/>
      </c>
      <c r="I53" s="140">
        <f t="shared" si="1"/>
      </c>
    </row>
    <row r="54" spans="2:9" ht="15">
      <c r="B54" s="139">
        <f t="shared" si="0"/>
      </c>
      <c r="C54" s="134">
        <f>IF('Dados Gerais'!$F$10="Apenas Instalação","N/A",IF('Dados Gerais'!$F$9="sim","******",""))</f>
      </c>
      <c r="D54" s="134">
        <f>IF('Dados Gerais'!$F$10="apenas retirada","N/A",IF('Dados Gerais'!$F$9="sim","******",""))</f>
      </c>
      <c r="E54" s="134">
        <f>IF('Dados Gerais'!$F$10="Apenas Instalação","",IF('Dados Gerais'!$F$10="Apenas Retirada","N/A",IF('Dados Gerais'!$F$10="Substituição","N/A",IF('Dados Gerais'!$F$9="sim","******",""))))</f>
      </c>
      <c r="F54" s="134">
        <f t="shared" si="1"/>
      </c>
      <c r="G54" s="134">
        <f t="shared" si="1"/>
      </c>
      <c r="H54" s="134">
        <f t="shared" si="1"/>
      </c>
      <c r="I54" s="140">
        <f t="shared" si="1"/>
      </c>
    </row>
    <row r="55" spans="2:9" ht="15">
      <c r="B55" s="139">
        <f t="shared" si="0"/>
      </c>
      <c r="C55" s="134">
        <f>IF('Dados Gerais'!$F$10="Apenas Instalação","N/A",IF('Dados Gerais'!$F$9="sim","******",""))</f>
      </c>
      <c r="D55" s="134">
        <f>IF('Dados Gerais'!$F$10="apenas retirada","N/A",IF('Dados Gerais'!$F$9="sim","******",""))</f>
      </c>
      <c r="E55" s="134">
        <f>IF('Dados Gerais'!$F$10="Apenas Instalação","",IF('Dados Gerais'!$F$10="Apenas Retirada","N/A",IF('Dados Gerais'!$F$10="Substituição","N/A",IF('Dados Gerais'!$F$9="sim","******",""))))</f>
      </c>
      <c r="F55" s="134">
        <f t="shared" si="1"/>
      </c>
      <c r="G55" s="134">
        <f t="shared" si="1"/>
      </c>
      <c r="H55" s="134">
        <f t="shared" si="1"/>
      </c>
      <c r="I55" s="140">
        <f t="shared" si="1"/>
      </c>
    </row>
    <row r="56" spans="2:9" ht="15">
      <c r="B56" s="139">
        <f t="shared" si="0"/>
      </c>
      <c r="C56" s="134">
        <f>IF('Dados Gerais'!$F$10="Apenas Instalação","N/A",IF('Dados Gerais'!$F$9="sim","******",""))</f>
      </c>
      <c r="D56" s="134">
        <f>IF('Dados Gerais'!$F$10="apenas retirada","N/A",IF('Dados Gerais'!$F$9="sim","******",""))</f>
      </c>
      <c r="E56" s="134">
        <f>IF('Dados Gerais'!$F$10="Apenas Instalação","",IF('Dados Gerais'!$F$10="Apenas Retirada","N/A",IF('Dados Gerais'!$F$10="Substituição","N/A",IF('Dados Gerais'!$F$9="sim","******",""))))</f>
      </c>
      <c r="F56" s="134">
        <f t="shared" si="1"/>
      </c>
      <c r="G56" s="134">
        <f t="shared" si="1"/>
      </c>
      <c r="H56" s="134">
        <f t="shared" si="1"/>
      </c>
      <c r="I56" s="140">
        <f t="shared" si="1"/>
      </c>
    </row>
    <row r="57" spans="2:9" ht="15">
      <c r="B57" s="139">
        <f t="shared" si="0"/>
      </c>
      <c r="C57" s="134">
        <f>IF('Dados Gerais'!$F$10="Apenas Instalação","N/A",IF('Dados Gerais'!$F$9="sim","******",""))</f>
      </c>
      <c r="D57" s="134">
        <f>IF('Dados Gerais'!$F$10="apenas retirada","N/A",IF('Dados Gerais'!$F$9="sim","******",""))</f>
      </c>
      <c r="E57" s="134">
        <f>IF('Dados Gerais'!$F$10="Apenas Instalação","",IF('Dados Gerais'!$F$10="Apenas Retirada","N/A",IF('Dados Gerais'!$F$10="Substituição","N/A",IF('Dados Gerais'!$F$9="sim","******",""))))</f>
      </c>
      <c r="F57" s="134">
        <f t="shared" si="1"/>
      </c>
      <c r="G57" s="134">
        <f t="shared" si="1"/>
      </c>
      <c r="H57" s="134">
        <f t="shared" si="1"/>
      </c>
      <c r="I57" s="140">
        <f t="shared" si="1"/>
      </c>
    </row>
    <row r="58" spans="2:9" ht="15">
      <c r="B58" s="139">
        <f t="shared" si="0"/>
      </c>
      <c r="C58" s="134">
        <f>IF('Dados Gerais'!$F$10="Apenas Instalação","N/A",IF('Dados Gerais'!$F$9="sim","******",""))</f>
      </c>
      <c r="D58" s="134">
        <f>IF('Dados Gerais'!$F$10="apenas retirada","N/A",IF('Dados Gerais'!$F$9="sim","******",""))</f>
      </c>
      <c r="E58" s="134">
        <f>IF('Dados Gerais'!$F$10="Apenas Instalação","",IF('Dados Gerais'!$F$10="Apenas Retirada","N/A",IF('Dados Gerais'!$F$10="Substituição","N/A",IF('Dados Gerais'!$F$9="sim","******",""))))</f>
      </c>
      <c r="F58" s="134">
        <f t="shared" si="1"/>
      </c>
      <c r="G58" s="134">
        <f t="shared" si="1"/>
      </c>
      <c r="H58" s="134">
        <f t="shared" si="1"/>
      </c>
      <c r="I58" s="140">
        <f t="shared" si="1"/>
      </c>
    </row>
    <row r="59" spans="2:9" ht="15">
      <c r="B59" s="139">
        <f t="shared" si="0"/>
      </c>
      <c r="C59" s="134">
        <f>IF('Dados Gerais'!$F$10="Apenas Instalação","N/A",IF('Dados Gerais'!$F$9="sim","******",""))</f>
      </c>
      <c r="D59" s="134">
        <f>IF('Dados Gerais'!$F$10="apenas retirada","N/A",IF('Dados Gerais'!$F$9="sim","******",""))</f>
      </c>
      <c r="E59" s="134">
        <f>IF('Dados Gerais'!$F$10="Apenas Instalação","",IF('Dados Gerais'!$F$10="Apenas Retirada","N/A",IF('Dados Gerais'!$F$10="Substituição","N/A",IF('Dados Gerais'!$F$9="sim","******",""))))</f>
      </c>
      <c r="F59" s="134">
        <f t="shared" si="1"/>
      </c>
      <c r="G59" s="134">
        <f t="shared" si="1"/>
      </c>
      <c r="H59" s="134">
        <f t="shared" si="1"/>
      </c>
      <c r="I59" s="140">
        <f t="shared" si="1"/>
      </c>
    </row>
    <row r="60" spans="2:9" ht="15">
      <c r="B60" s="139">
        <f t="shared" si="0"/>
      </c>
      <c r="C60" s="134">
        <f>IF('Dados Gerais'!$F$10="Apenas Instalação","N/A",IF('Dados Gerais'!$F$9="sim","******",""))</f>
      </c>
      <c r="D60" s="134">
        <f>IF('Dados Gerais'!$F$10="apenas retirada","N/A",IF('Dados Gerais'!$F$9="sim","******",""))</f>
      </c>
      <c r="E60" s="134">
        <f>IF('Dados Gerais'!$F$10="Apenas Instalação","",IF('Dados Gerais'!$F$10="Apenas Retirada","N/A",IF('Dados Gerais'!$F$10="Substituição","N/A",IF('Dados Gerais'!$F$9="sim","******",""))))</f>
      </c>
      <c r="F60" s="134">
        <f t="shared" si="1"/>
      </c>
      <c r="G60" s="134">
        <f t="shared" si="1"/>
      </c>
      <c r="H60" s="134">
        <f t="shared" si="1"/>
      </c>
      <c r="I60" s="140">
        <f t="shared" si="1"/>
      </c>
    </row>
    <row r="61" spans="2:9" ht="15">
      <c r="B61" s="139">
        <f t="shared" si="0"/>
      </c>
      <c r="C61" s="134">
        <f>IF('Dados Gerais'!$F$10="Apenas Instalação","N/A",IF('Dados Gerais'!$F$9="sim","******",""))</f>
      </c>
      <c r="D61" s="134">
        <f>IF('Dados Gerais'!$F$10="apenas retirada","N/A",IF('Dados Gerais'!$F$9="sim","******",""))</f>
      </c>
      <c r="E61" s="134">
        <f>IF('Dados Gerais'!$F$10="Apenas Instalação","",IF('Dados Gerais'!$F$10="Apenas Retirada","N/A",IF('Dados Gerais'!$F$10="Substituição","N/A",IF('Dados Gerais'!$F$9="sim","******",""))))</f>
      </c>
      <c r="F61" s="134">
        <f>IF($E$10="SIM","******","")</f>
      </c>
      <c r="G61" s="134">
        <f>IF($E$10="SIM","******","")</f>
      </c>
      <c r="H61" s="134">
        <f>IF($E$10="SIM","******","")</f>
      </c>
      <c r="I61" s="140">
        <f>IF($E$10="SIM","******","")</f>
      </c>
    </row>
    <row r="62" spans="2:9" ht="15">
      <c r="B62" s="139">
        <f t="shared" si="0"/>
      </c>
      <c r="C62" s="134">
        <f>IF('Dados Gerais'!$F$10="Apenas Instalação","N/A",IF('Dados Gerais'!$F$9="sim","******",""))</f>
      </c>
      <c r="D62" s="134">
        <f>IF('Dados Gerais'!$F$10="apenas retirada","N/A",IF('Dados Gerais'!$F$9="sim","******",""))</f>
      </c>
      <c r="E62" s="134">
        <f>IF('Dados Gerais'!$F$10="Apenas Instalação","",IF('Dados Gerais'!$F$10="Apenas Retirada","N/A",IF('Dados Gerais'!$F$10="Substituição","N/A",IF('Dados Gerais'!$F$9="sim","******",""))))</f>
      </c>
      <c r="F62" s="134">
        <f>IF($E$10="SIM","******","")</f>
      </c>
      <c r="G62" s="134">
        <f>IF($E$10="SIM","******","")</f>
      </c>
      <c r="H62" s="134">
        <f>IF($E$10="SIM","******","")</f>
      </c>
      <c r="I62" s="140">
        <f>IF($E$10="SIM","******","")</f>
      </c>
    </row>
    <row r="63" spans="2:9" ht="15">
      <c r="B63" s="139">
        <f t="shared" si="0"/>
      </c>
      <c r="C63" s="134">
        <f>IF('Dados Gerais'!$F$10="Apenas Instalação","N/A",IF('Dados Gerais'!$F$9="sim","******",""))</f>
      </c>
      <c r="D63" s="134">
        <f>IF('Dados Gerais'!$F$10="apenas retirada","N/A",IF('Dados Gerais'!$F$9="sim","******",""))</f>
      </c>
      <c r="E63" s="134">
        <f>IF('Dados Gerais'!$F$10="Apenas Instalação","",IF('Dados Gerais'!$F$10="Apenas Retirada","N/A",IF('Dados Gerais'!$F$10="Substituição","N/A",IF('Dados Gerais'!$F$9="sim","******",""))))</f>
      </c>
      <c r="F63" s="134">
        <f>IF($E$10="SIM","******","")</f>
      </c>
      <c r="G63" s="134">
        <f>IF($E$10="SIM","******","")</f>
      </c>
      <c r="H63" s="134">
        <f>IF($E$10="SIM","******","")</f>
      </c>
      <c r="I63" s="140">
        <f>IF($E$10="SIM","******","")</f>
      </c>
    </row>
    <row r="64" spans="2:9" ht="15">
      <c r="B64" s="139">
        <f t="shared" si="0"/>
      </c>
      <c r="C64" s="134">
        <f>IF('Dados Gerais'!$F$10="Apenas Instalação","N/A",IF('Dados Gerais'!$F$9="sim","******",""))</f>
      </c>
      <c r="D64" s="134">
        <f>IF('Dados Gerais'!$F$10="apenas retirada","N/A",IF('Dados Gerais'!$F$9="sim","******",""))</f>
      </c>
      <c r="E64" s="134">
        <f>IF('Dados Gerais'!$F$10="Apenas Instalação","",IF('Dados Gerais'!$F$10="Apenas Retirada","N/A",IF('Dados Gerais'!$F$10="Substituição","N/A",IF('Dados Gerais'!$F$9="sim","******",""))))</f>
      </c>
      <c r="F64" s="134">
        <f>IF($E$10="SIM","******","")</f>
      </c>
      <c r="G64" s="134">
        <f>IF($E$10="SIM","******","")</f>
      </c>
      <c r="H64" s="134">
        <f>IF($E$10="SIM","******","")</f>
      </c>
      <c r="I64" s="140">
        <f>IF($E$10="SIM","******","")</f>
      </c>
    </row>
    <row r="65" spans="2:9" ht="15">
      <c r="B65" s="139">
        <f t="shared" si="0"/>
      </c>
      <c r="C65" s="134">
        <f>IF('Dados Gerais'!$F$10="Apenas Instalação","N/A",IF('Dados Gerais'!$F$9="sim","******",""))</f>
      </c>
      <c r="D65" s="134">
        <f>IF('Dados Gerais'!$F$10="apenas retirada","N/A",IF('Dados Gerais'!$F$9="sim","******",""))</f>
      </c>
      <c r="E65" s="134">
        <f>IF('Dados Gerais'!$F$10="Apenas Instalação","",IF('Dados Gerais'!$F$10="Apenas Retirada","N/A",IF('Dados Gerais'!$F$10="Substituição","N/A",IF('Dados Gerais'!$F$9="sim","******",""))))</f>
      </c>
      <c r="F65" s="134">
        <f>IF($E$10="SIM","******","")</f>
      </c>
      <c r="G65" s="134">
        <f>IF($E$10="SIM","******","")</f>
      </c>
      <c r="H65" s="134">
        <f>IF($E$10="SIM","******","")</f>
      </c>
      <c r="I65" s="140">
        <f>IF($E$10="SIM","******","")</f>
      </c>
    </row>
    <row r="66" spans="2:9" ht="15">
      <c r="B66" s="139">
        <f t="shared" si="0"/>
      </c>
      <c r="C66" s="134">
        <f>IF('Dados Gerais'!$F$10="Apenas Instalação","N/A",IF('Dados Gerais'!$F$9="sim","******",""))</f>
      </c>
      <c r="D66" s="134">
        <f>IF('Dados Gerais'!$F$10="apenas retirada","N/A",IF('Dados Gerais'!$F$9="sim","******",""))</f>
      </c>
      <c r="E66" s="134">
        <f>IF('Dados Gerais'!$F$10="Apenas Instalação","",IF('Dados Gerais'!$F$10="Apenas Retirada","N/A",IF('Dados Gerais'!$F$10="Substituição","N/A",IF('Dados Gerais'!$F$9="sim","******",""))))</f>
      </c>
      <c r="F66" s="134">
        <f>IF($E$10="SIM","******","")</f>
      </c>
      <c r="G66" s="134">
        <f>IF($E$10="SIM","******","")</f>
      </c>
      <c r="H66" s="134">
        <f>IF($E$10="SIM","******","")</f>
      </c>
      <c r="I66" s="140">
        <f>IF($E$10="SIM","******","")</f>
      </c>
    </row>
    <row r="67" spans="2:9" ht="15">
      <c r="B67" s="139">
        <f t="shared" si="0"/>
      </c>
      <c r="C67" s="134">
        <f>IF('Dados Gerais'!$F$10="Apenas Instalação","N/A",IF('Dados Gerais'!$F$9="sim","******",""))</f>
      </c>
      <c r="D67" s="134">
        <f>IF('Dados Gerais'!$F$10="apenas retirada","N/A",IF('Dados Gerais'!$F$9="sim","******",""))</f>
      </c>
      <c r="E67" s="134">
        <f>IF('Dados Gerais'!$F$10="Apenas Instalação","",IF('Dados Gerais'!$F$10="Apenas Retirada","N/A",IF('Dados Gerais'!$F$10="Substituição","N/A",IF('Dados Gerais'!$F$9="sim","******",""))))</f>
      </c>
      <c r="F67" s="134">
        <f>IF($E$10="SIM","******","")</f>
      </c>
      <c r="G67" s="134">
        <f>IF($E$10="SIM","******","")</f>
      </c>
      <c r="H67" s="134">
        <f>IF($E$10="SIM","******","")</f>
      </c>
      <c r="I67" s="140">
        <f>IF($E$10="SIM","******","")</f>
      </c>
    </row>
    <row r="68" spans="2:9" ht="15">
      <c r="B68" s="139">
        <f t="shared" si="0"/>
      </c>
      <c r="C68" s="134">
        <f>IF('Dados Gerais'!$F$10="Apenas Instalação","N/A",IF('Dados Gerais'!$F$9="sim","******",""))</f>
      </c>
      <c r="D68" s="134">
        <f>IF('Dados Gerais'!$F$10="apenas retirada","N/A",IF('Dados Gerais'!$F$9="sim","******",""))</f>
      </c>
      <c r="E68" s="134">
        <f>IF('Dados Gerais'!$F$10="Apenas Instalação","",IF('Dados Gerais'!$F$10="Apenas Retirada","N/A",IF('Dados Gerais'!$F$10="Substituição","N/A",IF('Dados Gerais'!$F$9="sim","******",""))))</f>
      </c>
      <c r="F68" s="134">
        <f>IF($E$10="SIM","******","")</f>
      </c>
      <c r="G68" s="134">
        <f>IF($E$10="SIM","******","")</f>
      </c>
      <c r="H68" s="134">
        <f>IF($E$10="SIM","******","")</f>
      </c>
      <c r="I68" s="140">
        <f>IF($E$10="SIM","******","")</f>
      </c>
    </row>
    <row r="69" spans="2:9" ht="15">
      <c r="B69" s="139">
        <f t="shared" si="0"/>
      </c>
      <c r="C69" s="134">
        <f>IF('Dados Gerais'!$F$10="Apenas Instalação","N/A",IF('Dados Gerais'!$F$9="sim","******",""))</f>
      </c>
      <c r="D69" s="134">
        <f>IF('Dados Gerais'!$F$10="apenas retirada","N/A",IF('Dados Gerais'!$F$9="sim","******",""))</f>
      </c>
      <c r="E69" s="134">
        <f>IF('Dados Gerais'!$F$10="Apenas Instalação","",IF('Dados Gerais'!$F$10="Apenas Retirada","N/A",IF('Dados Gerais'!$F$10="Substituição","N/A",IF('Dados Gerais'!$F$9="sim","******",""))))</f>
      </c>
      <c r="F69" s="134">
        <f>IF($E$10="SIM","******","")</f>
      </c>
      <c r="G69" s="134">
        <f>IF($E$10="SIM","******","")</f>
      </c>
      <c r="H69" s="134">
        <f>IF($E$10="SIM","******","")</f>
      </c>
      <c r="I69" s="140">
        <f>IF($E$10="SIM","******","")</f>
      </c>
    </row>
    <row r="70" spans="2:9" ht="15">
      <c r="B70" s="139">
        <f t="shared" si="0"/>
      </c>
      <c r="C70" s="134">
        <f>IF('Dados Gerais'!$F$10="Apenas Instalação","N/A",IF('Dados Gerais'!$F$9="sim","******",""))</f>
      </c>
      <c r="D70" s="134">
        <f>IF('Dados Gerais'!$F$10="apenas retirada","N/A",IF('Dados Gerais'!$F$9="sim","******",""))</f>
      </c>
      <c r="E70" s="134">
        <f>IF('Dados Gerais'!$F$10="Apenas Instalação","",IF('Dados Gerais'!$F$10="Apenas Retirada","N/A",IF('Dados Gerais'!$F$10="Substituição","N/A",IF('Dados Gerais'!$F$9="sim","******",""))))</f>
      </c>
      <c r="F70" s="134">
        <f>IF($E$10="SIM","******","")</f>
      </c>
      <c r="G70" s="134">
        <f>IF($E$10="SIM","******","")</f>
      </c>
      <c r="H70" s="134">
        <f>IF($E$10="SIM","******","")</f>
      </c>
      <c r="I70" s="140">
        <f>IF($E$10="SIM","******","")</f>
      </c>
    </row>
    <row r="71" spans="2:9" ht="15">
      <c r="B71" s="139">
        <f t="shared" si="0"/>
      </c>
      <c r="C71" s="134">
        <f>IF('Dados Gerais'!$F$10="Apenas Instalação","N/A",IF('Dados Gerais'!$F$9="sim","******",""))</f>
      </c>
      <c r="D71" s="134">
        <f>IF('Dados Gerais'!$F$10="apenas retirada","N/A",IF('Dados Gerais'!$F$9="sim","******",""))</f>
      </c>
      <c r="E71" s="134">
        <f>IF('Dados Gerais'!$F$10="Apenas Instalação","",IF('Dados Gerais'!$F$10="Apenas Retirada","N/A",IF('Dados Gerais'!$F$10="Substituição","N/A",IF('Dados Gerais'!$F$9="sim","******",""))))</f>
      </c>
      <c r="F71" s="134">
        <f>IF($E$10="SIM","******","")</f>
      </c>
      <c r="G71" s="134">
        <f>IF($E$10="SIM","******","")</f>
      </c>
      <c r="H71" s="134">
        <f>IF($E$10="SIM","******","")</f>
      </c>
      <c r="I71" s="140">
        <f>IF($E$10="SIM","******","")</f>
      </c>
    </row>
    <row r="72" spans="2:9" ht="15">
      <c r="B72" s="139">
        <f t="shared" si="0"/>
      </c>
      <c r="C72" s="134">
        <f>IF('Dados Gerais'!$F$10="Apenas Instalação","N/A",IF('Dados Gerais'!$F$9="sim","******",""))</f>
      </c>
      <c r="D72" s="134">
        <f>IF('Dados Gerais'!$F$10="apenas retirada","N/A",IF('Dados Gerais'!$F$9="sim","******",""))</f>
      </c>
      <c r="E72" s="134">
        <f>IF('Dados Gerais'!$F$10="Apenas Instalação","",IF('Dados Gerais'!$F$10="Apenas Retirada","N/A",IF('Dados Gerais'!$F$10="Substituição","N/A",IF('Dados Gerais'!$F$9="sim","******",""))))</f>
      </c>
      <c r="F72" s="134">
        <f>IF($E$10="SIM","******","")</f>
      </c>
      <c r="G72" s="134">
        <f>IF($E$10="SIM","******","")</f>
      </c>
      <c r="H72" s="134">
        <f>IF($E$10="SIM","******","")</f>
      </c>
      <c r="I72" s="140">
        <f>IF($E$10="SIM","******","")</f>
      </c>
    </row>
    <row r="73" spans="2:9" ht="15">
      <c r="B73" s="139">
        <f t="shared" si="0"/>
      </c>
      <c r="C73" s="134">
        <f>IF('Dados Gerais'!$F$10="Apenas Instalação","N/A",IF('Dados Gerais'!$F$9="sim","******",""))</f>
      </c>
      <c r="D73" s="134">
        <f>IF('Dados Gerais'!$F$10="apenas retirada","N/A",IF('Dados Gerais'!$F$9="sim","******",""))</f>
      </c>
      <c r="E73" s="134">
        <f>IF('Dados Gerais'!$F$10="Apenas Instalação","",IF('Dados Gerais'!$F$10="Apenas Retirada","N/A",IF('Dados Gerais'!$F$10="Substituição","N/A",IF('Dados Gerais'!$F$9="sim","******",""))))</f>
      </c>
      <c r="F73" s="134">
        <f>IF($E$10="SIM","******","")</f>
      </c>
      <c r="G73" s="134">
        <f>IF($E$10="SIM","******","")</f>
      </c>
      <c r="H73" s="134">
        <f>IF($E$10="SIM","******","")</f>
      </c>
      <c r="I73" s="140">
        <f>IF($E$10="SIM","******","")</f>
      </c>
    </row>
    <row r="74" spans="2:9" ht="15">
      <c r="B74" s="139">
        <f t="shared" si="0"/>
      </c>
      <c r="C74" s="134">
        <f>IF('Dados Gerais'!$F$10="Apenas Instalação","N/A",IF('Dados Gerais'!$F$9="sim","******",""))</f>
      </c>
      <c r="D74" s="134">
        <f>IF('Dados Gerais'!$F$10="apenas retirada","N/A",IF('Dados Gerais'!$F$9="sim","******",""))</f>
      </c>
      <c r="E74" s="134">
        <f>IF('Dados Gerais'!$F$10="Apenas Instalação","",IF('Dados Gerais'!$F$10="Apenas Retirada","N/A",IF('Dados Gerais'!$F$10="Substituição","N/A",IF('Dados Gerais'!$F$9="sim","******",""))))</f>
      </c>
      <c r="F74" s="134">
        <f aca="true" t="shared" si="2" ref="F74:I84">IF($E$10="SIM","******","")</f>
      </c>
      <c r="G74" s="134">
        <f t="shared" si="2"/>
      </c>
      <c r="H74" s="134">
        <f t="shared" si="2"/>
      </c>
      <c r="I74" s="140">
        <f t="shared" si="2"/>
      </c>
    </row>
    <row r="75" spans="2:9" ht="15">
      <c r="B75" s="139">
        <f t="shared" si="0"/>
      </c>
      <c r="C75" s="134">
        <f>IF('Dados Gerais'!$F$10="Apenas Instalação","N/A",IF('Dados Gerais'!$F$9="sim","******",""))</f>
      </c>
      <c r="D75" s="134">
        <f>IF('Dados Gerais'!$F$10="apenas retirada","N/A",IF('Dados Gerais'!$F$9="sim","******",""))</f>
      </c>
      <c r="E75" s="134">
        <f>IF('Dados Gerais'!$F$10="Apenas Instalação","",IF('Dados Gerais'!$F$10="Apenas Retirada","N/A",IF('Dados Gerais'!$F$10="Substituição","N/A",IF('Dados Gerais'!$F$9="sim","******",""))))</f>
      </c>
      <c r="F75" s="134">
        <f t="shared" si="2"/>
      </c>
      <c r="G75" s="134">
        <f t="shared" si="2"/>
      </c>
      <c r="H75" s="134">
        <f t="shared" si="2"/>
      </c>
      <c r="I75" s="140">
        <f t="shared" si="2"/>
      </c>
    </row>
    <row r="76" spans="2:9" ht="15">
      <c r="B76" s="139">
        <f t="shared" si="0"/>
      </c>
      <c r="C76" s="134">
        <f>IF('Dados Gerais'!$F$10="Apenas Instalação","N/A",IF('Dados Gerais'!$F$9="sim","******",""))</f>
      </c>
      <c r="D76" s="134">
        <f>IF('Dados Gerais'!$F$10="apenas retirada","N/A",IF('Dados Gerais'!$F$9="sim","******",""))</f>
      </c>
      <c r="E76" s="134">
        <f>IF('Dados Gerais'!$F$10="Apenas Instalação","",IF('Dados Gerais'!$F$10="Apenas Retirada","N/A",IF('Dados Gerais'!$F$10="Substituição","N/A",IF('Dados Gerais'!$F$9="sim","******",""))))</f>
      </c>
      <c r="F76" s="134">
        <f t="shared" si="2"/>
      </c>
      <c r="G76" s="134">
        <f t="shared" si="2"/>
      </c>
      <c r="H76" s="134">
        <f t="shared" si="2"/>
      </c>
      <c r="I76" s="140">
        <f t="shared" si="2"/>
      </c>
    </row>
    <row r="77" spans="2:9" ht="15">
      <c r="B77" s="139">
        <f t="shared" si="0"/>
      </c>
      <c r="C77" s="134">
        <f>IF('Dados Gerais'!$F$10="Apenas Instalação","N/A",IF('Dados Gerais'!$F$9="sim","******",""))</f>
      </c>
      <c r="D77" s="134">
        <f>IF('Dados Gerais'!$F$10="apenas retirada","N/A",IF('Dados Gerais'!$F$9="sim","******",""))</f>
      </c>
      <c r="E77" s="134">
        <f>IF('Dados Gerais'!$F$10="Apenas Instalação","",IF('Dados Gerais'!$F$10="Apenas Retirada","N/A",IF('Dados Gerais'!$F$10="Substituição","N/A",IF('Dados Gerais'!$F$9="sim","******",""))))</f>
      </c>
      <c r="F77" s="134">
        <f t="shared" si="2"/>
      </c>
      <c r="G77" s="134">
        <f t="shared" si="2"/>
      </c>
      <c r="H77" s="134">
        <f t="shared" si="2"/>
      </c>
      <c r="I77" s="140">
        <f t="shared" si="2"/>
      </c>
    </row>
    <row r="78" spans="2:9" ht="15">
      <c r="B78" s="139">
        <f t="shared" si="0"/>
      </c>
      <c r="C78" s="134">
        <f>IF('Dados Gerais'!$F$10="Apenas Instalação","N/A",IF('Dados Gerais'!$F$9="sim","******",""))</f>
      </c>
      <c r="D78" s="134">
        <f>IF('Dados Gerais'!$F$10="apenas retirada","N/A",IF('Dados Gerais'!$F$9="sim","******",""))</f>
      </c>
      <c r="E78" s="134">
        <f>IF('Dados Gerais'!$F$10="Apenas Instalação","",IF('Dados Gerais'!$F$10="Apenas Retirada","N/A",IF('Dados Gerais'!$F$10="Substituição","N/A",IF('Dados Gerais'!$F$9="sim","******",""))))</f>
      </c>
      <c r="F78" s="134">
        <f t="shared" si="2"/>
      </c>
      <c r="G78" s="134">
        <f t="shared" si="2"/>
      </c>
      <c r="H78" s="134">
        <f t="shared" si="2"/>
      </c>
      <c r="I78" s="140">
        <f t="shared" si="2"/>
      </c>
    </row>
    <row r="79" spans="2:9" ht="15">
      <c r="B79" s="139">
        <f t="shared" si="0"/>
      </c>
      <c r="C79" s="134">
        <f>IF('Dados Gerais'!$F$10="Apenas Instalação","N/A",IF('Dados Gerais'!$F$9="sim","******",""))</f>
      </c>
      <c r="D79" s="134">
        <f>IF('Dados Gerais'!$F$10="apenas retirada","N/A",IF('Dados Gerais'!$F$9="sim","******",""))</f>
      </c>
      <c r="E79" s="134">
        <f>IF('Dados Gerais'!$F$10="Apenas Instalação","",IF('Dados Gerais'!$F$10="Apenas Retirada","N/A",IF('Dados Gerais'!$F$10="Substituição","N/A",IF('Dados Gerais'!$F$9="sim","******",""))))</f>
      </c>
      <c r="F79" s="134">
        <f t="shared" si="2"/>
      </c>
      <c r="G79" s="134">
        <f t="shared" si="2"/>
      </c>
      <c r="H79" s="134">
        <f t="shared" si="2"/>
      </c>
      <c r="I79" s="140">
        <f t="shared" si="2"/>
      </c>
    </row>
    <row r="80" spans="2:9" ht="15">
      <c r="B80" s="139">
        <f t="shared" si="0"/>
      </c>
      <c r="C80" s="134">
        <f>IF('Dados Gerais'!$F$10="Apenas Instalação","N/A",IF('Dados Gerais'!$F$9="sim","******",""))</f>
      </c>
      <c r="D80" s="134">
        <f>IF('Dados Gerais'!$F$10="apenas retirada","N/A",IF('Dados Gerais'!$F$9="sim","******",""))</f>
      </c>
      <c r="E80" s="134">
        <f>IF('Dados Gerais'!$F$10="Apenas Instalação","",IF('Dados Gerais'!$F$10="Apenas Retirada","N/A",IF('Dados Gerais'!$F$10="Substituição","N/A",IF('Dados Gerais'!$F$9="sim","******",""))))</f>
      </c>
      <c r="F80" s="134">
        <f t="shared" si="2"/>
      </c>
      <c r="G80" s="134">
        <f t="shared" si="2"/>
      </c>
      <c r="H80" s="134">
        <f t="shared" si="2"/>
      </c>
      <c r="I80" s="140">
        <f t="shared" si="2"/>
      </c>
    </row>
    <row r="81" spans="2:9" ht="15">
      <c r="B81" s="139">
        <f t="shared" si="0"/>
      </c>
      <c r="C81" s="134">
        <f>IF('Dados Gerais'!$F$10="Apenas Instalação","N/A",IF('Dados Gerais'!$F$9="sim","******",""))</f>
      </c>
      <c r="D81" s="134">
        <f>IF('Dados Gerais'!$F$10="apenas retirada","N/A",IF('Dados Gerais'!$F$9="sim","******",""))</f>
      </c>
      <c r="E81" s="134">
        <f>IF('Dados Gerais'!$F$10="Apenas Instalação","",IF('Dados Gerais'!$F$10="Apenas Retirada","N/A",IF('Dados Gerais'!$F$10="Substituição","N/A",IF('Dados Gerais'!$F$9="sim","******",""))))</f>
      </c>
      <c r="F81" s="134">
        <f t="shared" si="2"/>
      </c>
      <c r="G81" s="134">
        <f t="shared" si="2"/>
      </c>
      <c r="H81" s="134">
        <f t="shared" si="2"/>
      </c>
      <c r="I81" s="140">
        <f t="shared" si="2"/>
      </c>
    </row>
    <row r="82" spans="2:9" ht="15">
      <c r="B82" s="139">
        <f t="shared" si="0"/>
      </c>
      <c r="C82" s="134">
        <f>IF('Dados Gerais'!$F$10="Apenas Instalação","N/A",IF('Dados Gerais'!$F$9="sim","******",""))</f>
      </c>
      <c r="D82" s="134">
        <f>IF('Dados Gerais'!$F$10="apenas retirada","N/A",IF('Dados Gerais'!$F$9="sim","******",""))</f>
      </c>
      <c r="E82" s="134">
        <f>IF('Dados Gerais'!$F$10="Apenas Instalação","",IF('Dados Gerais'!$F$10="Apenas Retirada","N/A",IF('Dados Gerais'!$F$10="Substituição","N/A",IF('Dados Gerais'!$F$9="sim","******",""))))</f>
      </c>
      <c r="F82" s="134">
        <f t="shared" si="2"/>
      </c>
      <c r="G82" s="134">
        <f t="shared" si="2"/>
      </c>
      <c r="H82" s="134">
        <f t="shared" si="2"/>
      </c>
      <c r="I82" s="140">
        <f t="shared" si="2"/>
      </c>
    </row>
    <row r="83" spans="2:9" ht="15">
      <c r="B83" s="139">
        <f t="shared" si="0"/>
      </c>
      <c r="C83" s="134">
        <f>IF('Dados Gerais'!$F$10="Apenas Instalação","N/A",IF('Dados Gerais'!$F$9="sim","******",""))</f>
      </c>
      <c r="D83" s="134">
        <f>IF('Dados Gerais'!$F$10="apenas retirada","N/A",IF('Dados Gerais'!$F$9="sim","******",""))</f>
      </c>
      <c r="E83" s="134">
        <f>IF('Dados Gerais'!$F$10="Apenas Instalação","",IF('Dados Gerais'!$F$10="Apenas Retirada","N/A",IF('Dados Gerais'!$F$10="Substituição","N/A",IF('Dados Gerais'!$F$9="sim","******",""))))</f>
      </c>
      <c r="F83" s="134">
        <f t="shared" si="2"/>
      </c>
      <c r="G83" s="134">
        <f t="shared" si="2"/>
      </c>
      <c r="H83" s="134">
        <f t="shared" si="2"/>
      </c>
      <c r="I83" s="140">
        <f t="shared" si="2"/>
      </c>
    </row>
    <row r="84" spans="2:9" ht="15">
      <c r="B84" s="139">
        <f t="shared" si="0"/>
      </c>
      <c r="C84" s="134">
        <f>IF('Dados Gerais'!$F$10="Apenas Instalação","N/A",IF('Dados Gerais'!$F$9="sim","******",""))</f>
      </c>
      <c r="D84" s="134">
        <f>IF('Dados Gerais'!$F$10="apenas retirada","N/A",IF('Dados Gerais'!$F$9="sim","******",""))</f>
      </c>
      <c r="E84" s="134">
        <f>IF('Dados Gerais'!$F$10="Apenas Instalação","",IF('Dados Gerais'!$F$10="Apenas Retirada","N/A",IF('Dados Gerais'!$F$10="Substituição","N/A",IF('Dados Gerais'!$F$9="sim","******",""))))</f>
      </c>
      <c r="F84" s="134">
        <f t="shared" si="2"/>
      </c>
      <c r="G84" s="134">
        <f t="shared" si="2"/>
      </c>
      <c r="H84" s="134">
        <f t="shared" si="2"/>
      </c>
      <c r="I84" s="140">
        <f t="shared" si="2"/>
      </c>
    </row>
    <row r="85" spans="2:9" ht="15">
      <c r="B85" s="139">
        <f t="shared" si="0"/>
      </c>
      <c r="C85" s="134">
        <f>IF('Dados Gerais'!$F$10="Apenas Instalação","N/A",IF('Dados Gerais'!$F$9="sim","******",""))</f>
      </c>
      <c r="D85" s="134">
        <f>IF('Dados Gerais'!$F$10="apenas retirada","N/A",IF('Dados Gerais'!$F$9="sim","******",""))</f>
      </c>
      <c r="E85" s="134">
        <f>IF('Dados Gerais'!$F$10="Apenas Instalação","",IF('Dados Gerais'!$F$10="Apenas Retirada","N/A",IF('Dados Gerais'!$F$10="Substituição","N/A",IF('Dados Gerais'!$F$9="sim","******",""))))</f>
      </c>
      <c r="F85" s="134">
        <f>IF($E$10="SIM","******","")</f>
      </c>
      <c r="G85" s="134">
        <f>IF($E$10="SIM","******","")</f>
      </c>
      <c r="H85" s="134">
        <f>IF($E$10="SIM","******","")</f>
      </c>
      <c r="I85" s="140">
        <f>IF($E$10="SIM","******","")</f>
      </c>
    </row>
    <row r="86" spans="2:9" ht="15">
      <c r="B86" s="139">
        <f t="shared" si="0"/>
      </c>
      <c r="C86" s="134">
        <f>IF('Dados Gerais'!$F$10="Apenas Instalação","N/A",IF('Dados Gerais'!$F$9="sim","******",""))</f>
      </c>
      <c r="D86" s="134">
        <f>IF('Dados Gerais'!$F$10="apenas retirada","N/A",IF('Dados Gerais'!$F$9="sim","******",""))</f>
      </c>
      <c r="E86" s="134">
        <f>IF('Dados Gerais'!$F$10="Apenas Instalação","",IF('Dados Gerais'!$F$10="Apenas Retirada","N/A",IF('Dados Gerais'!$F$10="Substituição","N/A",IF('Dados Gerais'!$F$9="sim","******",""))))</f>
      </c>
      <c r="F86" s="134">
        <f>IF($E$10="SIM","******","")</f>
      </c>
      <c r="G86" s="134">
        <f>IF($E$10="SIM","******","")</f>
      </c>
      <c r="H86" s="134">
        <f>IF($E$10="SIM","******","")</f>
      </c>
      <c r="I86" s="140">
        <f>IF($E$10="SIM","******","")</f>
      </c>
    </row>
    <row r="87" spans="2:9" ht="15">
      <c r="B87" s="139">
        <f t="shared" si="0"/>
      </c>
      <c r="C87" s="134">
        <f>IF('Dados Gerais'!$F$10="Apenas Instalação","N/A",IF('Dados Gerais'!$F$9="sim","******",""))</f>
      </c>
      <c r="D87" s="134">
        <f>IF('Dados Gerais'!$F$10="apenas retirada","N/A",IF('Dados Gerais'!$F$9="sim","******",""))</f>
      </c>
      <c r="E87" s="134">
        <f>IF('Dados Gerais'!$F$10="Apenas Instalação","",IF('Dados Gerais'!$F$10="Apenas Retirada","N/A",IF('Dados Gerais'!$F$10="Substituição","N/A",IF('Dados Gerais'!$F$9="sim","******",""))))</f>
      </c>
      <c r="F87" s="134">
        <f>IF($E$10="SIM","******","")</f>
      </c>
      <c r="G87" s="134">
        <f>IF($E$10="SIM","******","")</f>
      </c>
      <c r="H87" s="134">
        <f>IF($E$10="SIM","******","")</f>
      </c>
      <c r="I87" s="140">
        <f>IF($E$10="SIM","******","")</f>
      </c>
    </row>
    <row r="88" spans="2:9" ht="15">
      <c r="B88" s="139">
        <f t="shared" si="0"/>
      </c>
      <c r="C88" s="134">
        <f>IF('Dados Gerais'!$F$10="Apenas Instalação","N/A",IF('Dados Gerais'!$F$9="sim","******",""))</f>
      </c>
      <c r="D88" s="134">
        <f>IF('Dados Gerais'!$F$10="apenas retirada","N/A",IF('Dados Gerais'!$F$9="sim","******",""))</f>
      </c>
      <c r="E88" s="134">
        <f>IF('Dados Gerais'!$F$10="Apenas Instalação","",IF('Dados Gerais'!$F$10="Apenas Retirada","N/A",IF('Dados Gerais'!$F$10="Substituição","N/A",IF('Dados Gerais'!$F$9="sim","******",""))))</f>
      </c>
      <c r="F88" s="134">
        <f>IF($E$10="SIM","******","")</f>
      </c>
      <c r="G88" s="134">
        <f>IF($E$10="SIM","******","")</f>
      </c>
      <c r="H88" s="134">
        <f>IF($E$10="SIM","******","")</f>
      </c>
      <c r="I88" s="140">
        <f>IF($E$10="SIM","******","")</f>
      </c>
    </row>
    <row r="89" spans="2:9" ht="15">
      <c r="B89" s="139">
        <f t="shared" si="0"/>
      </c>
      <c r="C89" s="134">
        <f>IF('Dados Gerais'!$F$10="Apenas Instalação","N/A",IF('Dados Gerais'!$F$9="sim","******",""))</f>
      </c>
      <c r="D89" s="134">
        <f>IF('Dados Gerais'!$F$10="apenas retirada","N/A",IF('Dados Gerais'!$F$9="sim","******",""))</f>
      </c>
      <c r="E89" s="134">
        <f>IF('Dados Gerais'!$F$10="Apenas Instalação","",IF('Dados Gerais'!$F$10="Apenas Retirada","N/A",IF('Dados Gerais'!$F$10="Substituição","N/A",IF('Dados Gerais'!$F$9="sim","******",""))))</f>
      </c>
      <c r="F89" s="134">
        <f>IF($E$10="SIM","******","")</f>
      </c>
      <c r="G89" s="134">
        <f>IF($E$10="SIM","******","")</f>
      </c>
      <c r="H89" s="134">
        <f>IF($E$10="SIM","******","")</f>
      </c>
      <c r="I89" s="140">
        <f>IF($E$10="SIM","******","")</f>
      </c>
    </row>
    <row r="90" spans="2:9" ht="15">
      <c r="B90" s="139">
        <f t="shared" si="0"/>
      </c>
      <c r="C90" s="134">
        <f>IF('Dados Gerais'!$F$10="Apenas Instalação","N/A",IF('Dados Gerais'!$F$9="sim","******",""))</f>
      </c>
      <c r="D90" s="134">
        <f>IF('Dados Gerais'!$F$10="apenas retirada","N/A",IF('Dados Gerais'!$F$9="sim","******",""))</f>
      </c>
      <c r="E90" s="134">
        <f>IF('Dados Gerais'!$F$10="Apenas Instalação","",IF('Dados Gerais'!$F$10="Apenas Retirada","N/A",IF('Dados Gerais'!$F$10="Substituição","N/A",IF('Dados Gerais'!$F$9="sim","******",""))))</f>
      </c>
      <c r="F90" s="134">
        <f>IF($E$10="SIM","******","")</f>
      </c>
      <c r="G90" s="134">
        <f>IF($E$10="SIM","******","")</f>
      </c>
      <c r="H90" s="134">
        <f>IF($E$10="SIM","******","")</f>
      </c>
      <c r="I90" s="140">
        <f>IF($E$10="SIM","******","")</f>
      </c>
    </row>
    <row r="91" spans="2:9" ht="15">
      <c r="B91" s="139">
        <f t="shared" si="0"/>
      </c>
      <c r="C91" s="134">
        <f>IF('Dados Gerais'!$F$10="Apenas Instalação","N/A",IF('Dados Gerais'!$F$9="sim","******",""))</f>
      </c>
      <c r="D91" s="134">
        <f>IF('Dados Gerais'!$F$10="apenas retirada","N/A",IF('Dados Gerais'!$F$9="sim","******",""))</f>
      </c>
      <c r="E91" s="134">
        <f>IF('Dados Gerais'!$F$10="Apenas Instalação","",IF('Dados Gerais'!$F$10="Apenas Retirada","N/A",IF('Dados Gerais'!$F$10="Substituição","N/A",IF('Dados Gerais'!$F$9="sim","******",""))))</f>
      </c>
      <c r="F91" s="134">
        <f>IF($E$10="SIM","******","")</f>
      </c>
      <c r="G91" s="134">
        <f>IF($E$10="SIM","******","")</f>
      </c>
      <c r="H91" s="134">
        <f>IF($E$10="SIM","******","")</f>
      </c>
      <c r="I91" s="140">
        <f>IF($E$10="SIM","******","")</f>
      </c>
    </row>
    <row r="92" spans="2:9" ht="15">
      <c r="B92" s="139">
        <f t="shared" si="0"/>
      </c>
      <c r="C92" s="134">
        <f>IF('Dados Gerais'!$F$10="Apenas Instalação","N/A",IF('Dados Gerais'!$F$9="sim","******",""))</f>
      </c>
      <c r="D92" s="134">
        <f>IF('Dados Gerais'!$F$10="apenas retirada","N/A",IF('Dados Gerais'!$F$9="sim","******",""))</f>
      </c>
      <c r="E92" s="134">
        <f>IF('Dados Gerais'!$F$10="Apenas Instalação","",IF('Dados Gerais'!$F$10="Apenas Retirada","N/A",IF('Dados Gerais'!$F$10="Substituição","N/A",IF('Dados Gerais'!$F$9="sim","******",""))))</f>
      </c>
      <c r="F92" s="134">
        <f>IF($E$10="SIM","******","")</f>
      </c>
      <c r="G92" s="134">
        <f>IF($E$10="SIM","******","")</f>
      </c>
      <c r="H92" s="134">
        <f>IF($E$10="SIM","******","")</f>
      </c>
      <c r="I92" s="140">
        <f>IF($E$10="SIM","******","")</f>
      </c>
    </row>
    <row r="93" spans="2:9" ht="15">
      <c r="B93" s="139">
        <f t="shared" si="0"/>
      </c>
      <c r="C93" s="134">
        <f>IF('Dados Gerais'!$F$10="Apenas Instalação","N/A",IF('Dados Gerais'!$F$9="sim","******",""))</f>
      </c>
      <c r="D93" s="134">
        <f>IF('Dados Gerais'!$F$10="apenas retirada","N/A",IF('Dados Gerais'!$F$9="sim","******",""))</f>
      </c>
      <c r="E93" s="134">
        <f>IF('Dados Gerais'!$F$10="Apenas Instalação","",IF('Dados Gerais'!$F$10="Apenas Retirada","N/A",IF('Dados Gerais'!$F$10="Substituição","N/A",IF('Dados Gerais'!$F$9="sim","******",""))))</f>
      </c>
      <c r="F93" s="134">
        <f>IF($E$10="SIM","******","")</f>
      </c>
      <c r="G93" s="134">
        <f>IF($E$10="SIM","******","")</f>
      </c>
      <c r="H93" s="134">
        <f>IF($E$10="SIM","******","")</f>
      </c>
      <c r="I93" s="140">
        <f>IF($E$10="SIM","******","")</f>
      </c>
    </row>
    <row r="94" spans="2:9" ht="15">
      <c r="B94" s="139">
        <f t="shared" si="0"/>
      </c>
      <c r="C94" s="134">
        <f>IF('Dados Gerais'!$F$10="Apenas Instalação","N/A",IF('Dados Gerais'!$F$9="sim","******",""))</f>
      </c>
      <c r="D94" s="134">
        <f>IF('Dados Gerais'!$F$10="apenas retirada","N/A",IF('Dados Gerais'!$F$9="sim","******",""))</f>
      </c>
      <c r="E94" s="134">
        <f>IF('Dados Gerais'!$F$10="Apenas Instalação","",IF('Dados Gerais'!$F$10="Apenas Retirada","N/A",IF('Dados Gerais'!$F$10="Substituição","N/A",IF('Dados Gerais'!$F$9="sim","******",""))))</f>
      </c>
      <c r="F94" s="134">
        <f>IF($E$10="SIM","******","")</f>
      </c>
      <c r="G94" s="134">
        <f>IF($E$10="SIM","******","")</f>
      </c>
      <c r="H94" s="134">
        <f>IF($E$10="SIM","******","")</f>
      </c>
      <c r="I94" s="140">
        <f>IF($E$10="SIM","******","")</f>
      </c>
    </row>
    <row r="95" spans="2:9" ht="15">
      <c r="B95" s="139">
        <f t="shared" si="0"/>
      </c>
      <c r="C95" s="134">
        <f>IF('Dados Gerais'!$F$10="Apenas Instalação","N/A",IF('Dados Gerais'!$F$9="sim","******",""))</f>
      </c>
      <c r="D95" s="134">
        <f>IF('Dados Gerais'!$F$10="apenas retirada","N/A",IF('Dados Gerais'!$F$9="sim","******",""))</f>
      </c>
      <c r="E95" s="134">
        <f>IF('Dados Gerais'!$F$10="Apenas Instalação","",IF('Dados Gerais'!$F$10="Apenas Retirada","N/A",IF('Dados Gerais'!$F$10="Substituição","N/A",IF('Dados Gerais'!$F$9="sim","******",""))))</f>
      </c>
      <c r="F95" s="134">
        <f>IF($E$10="SIM","******","")</f>
      </c>
      <c r="G95" s="134">
        <f>IF($E$10="SIM","******","")</f>
      </c>
      <c r="H95" s="134">
        <f>IF($E$10="SIM","******","")</f>
      </c>
      <c r="I95" s="140">
        <f>IF($E$10="SIM","******","")</f>
      </c>
    </row>
    <row r="96" spans="2:9" ht="15">
      <c r="B96" s="139">
        <f t="shared" si="0"/>
      </c>
      <c r="C96" s="134">
        <f>IF('Dados Gerais'!$F$10="Apenas Instalação","N/A",IF('Dados Gerais'!$F$9="sim","******",""))</f>
      </c>
      <c r="D96" s="134">
        <f>IF('Dados Gerais'!$F$10="apenas retirada","N/A",IF('Dados Gerais'!$F$9="sim","******",""))</f>
      </c>
      <c r="E96" s="134">
        <f>IF('Dados Gerais'!$F$10="Apenas Instalação","",IF('Dados Gerais'!$F$10="Apenas Retirada","N/A",IF('Dados Gerais'!$F$10="Substituição","N/A",IF('Dados Gerais'!$F$9="sim","******",""))))</f>
      </c>
      <c r="F96" s="134">
        <f>IF($E$10="SIM","******","")</f>
      </c>
      <c r="G96" s="134">
        <f>IF($E$10="SIM","******","")</f>
      </c>
      <c r="H96" s="134">
        <f>IF($E$10="SIM","******","")</f>
      </c>
      <c r="I96" s="140">
        <f>IF($E$10="SIM","******","")</f>
      </c>
    </row>
    <row r="97" spans="2:9" ht="15">
      <c r="B97" s="139">
        <f t="shared" si="0"/>
      </c>
      <c r="C97" s="134">
        <f>IF('Dados Gerais'!$F$10="Apenas Instalação","N/A",IF('Dados Gerais'!$F$9="sim","******",""))</f>
      </c>
      <c r="D97" s="134">
        <f>IF('Dados Gerais'!$F$10="apenas retirada","N/A",IF('Dados Gerais'!$F$9="sim","******",""))</f>
      </c>
      <c r="E97" s="134">
        <f>IF('Dados Gerais'!$F$10="Apenas Instalação","",IF('Dados Gerais'!$F$10="Apenas Retirada","N/A",IF('Dados Gerais'!$F$10="Substituição","N/A",IF('Dados Gerais'!$F$9="sim","******",""))))</f>
      </c>
      <c r="F97" s="134">
        <f>IF($E$10="SIM","******","")</f>
      </c>
      <c r="G97" s="134">
        <f>IF($E$10="SIM","******","")</f>
      </c>
      <c r="H97" s="134">
        <f>IF($E$10="SIM","******","")</f>
      </c>
      <c r="I97" s="140">
        <f>IF($E$10="SIM","******","")</f>
      </c>
    </row>
    <row r="98" spans="2:9" ht="15">
      <c r="B98" s="139">
        <f t="shared" si="0"/>
      </c>
      <c r="C98" s="134">
        <f>IF('Dados Gerais'!$F$10="Apenas Instalação","N/A",IF('Dados Gerais'!$F$9="sim","******",""))</f>
      </c>
      <c r="D98" s="134">
        <f>IF('Dados Gerais'!$F$10="apenas retirada","N/A",IF('Dados Gerais'!$F$9="sim","******",""))</f>
      </c>
      <c r="E98" s="134">
        <f>IF('Dados Gerais'!$F$10="Apenas Instalação","",IF('Dados Gerais'!$F$10="Apenas Retirada","N/A",IF('Dados Gerais'!$F$10="Substituição","N/A",IF('Dados Gerais'!$F$9="sim","******",""))))</f>
      </c>
      <c r="F98" s="134">
        <f>IF($E$10="SIM","******","")</f>
      </c>
      <c r="G98" s="134">
        <f>IF($E$10="SIM","******","")</f>
      </c>
      <c r="H98" s="134">
        <f>IF($E$10="SIM","******","")</f>
      </c>
      <c r="I98" s="140">
        <f>IF($E$10="SIM","******","")</f>
      </c>
    </row>
    <row r="99" spans="2:9" ht="15">
      <c r="B99" s="139">
        <f t="shared" si="0"/>
      </c>
      <c r="C99" s="134">
        <f>IF('Dados Gerais'!$F$10="Apenas Instalação","N/A",IF('Dados Gerais'!$F$9="sim","******",""))</f>
      </c>
      <c r="D99" s="134">
        <f>IF('Dados Gerais'!$F$10="apenas retirada","N/A",IF('Dados Gerais'!$F$9="sim","******",""))</f>
      </c>
      <c r="E99" s="134">
        <f>IF('Dados Gerais'!$F$10="Apenas Instalação","",IF('Dados Gerais'!$F$10="Apenas Retirada","N/A",IF('Dados Gerais'!$F$10="Substituição","N/A",IF('Dados Gerais'!$F$9="sim","******",""))))</f>
      </c>
      <c r="F99" s="134">
        <f>IF($E$10="SIM","******","")</f>
      </c>
      <c r="G99" s="134">
        <f>IF($E$10="SIM","******","")</f>
      </c>
      <c r="H99" s="134">
        <f>IF($E$10="SIM","******","")</f>
      </c>
      <c r="I99" s="140">
        <f>IF($E$10="SIM","******","")</f>
      </c>
    </row>
    <row r="100" spans="2:9" ht="15">
      <c r="B100" s="139">
        <f t="shared" si="0"/>
      </c>
      <c r="C100" s="134">
        <f>IF('Dados Gerais'!$F$10="Apenas Instalação","N/A",IF('Dados Gerais'!$F$9="sim","******",""))</f>
      </c>
      <c r="D100" s="134">
        <f>IF('Dados Gerais'!$F$10="apenas retirada","N/A",IF('Dados Gerais'!$F$9="sim","******",""))</f>
      </c>
      <c r="E100" s="134">
        <f>IF('Dados Gerais'!$F$10="Apenas Instalação","",IF('Dados Gerais'!$F$10="Apenas Retirada","N/A",IF('Dados Gerais'!$F$10="Substituição","N/A",IF('Dados Gerais'!$F$9="sim","******",""))))</f>
      </c>
      <c r="F100" s="134">
        <f>IF($E$10="SIM","******","")</f>
      </c>
      <c r="G100" s="134">
        <f>IF($E$10="SIM","******","")</f>
      </c>
      <c r="H100" s="134">
        <f>IF($E$10="SIM","******","")</f>
      </c>
      <c r="I100" s="140">
        <f>IF($E$10="SIM","******","")</f>
      </c>
    </row>
    <row r="101" spans="2:9" ht="15">
      <c r="B101" s="139">
        <f t="shared" si="0"/>
      </c>
      <c r="C101" s="134">
        <f>IF('Dados Gerais'!$F$10="Apenas Instalação","N/A",IF('Dados Gerais'!$F$9="sim","******",""))</f>
      </c>
      <c r="D101" s="134">
        <f>IF('Dados Gerais'!$F$10="apenas retirada","N/A",IF('Dados Gerais'!$F$9="sim","******",""))</f>
      </c>
      <c r="E101" s="134">
        <f>IF('Dados Gerais'!$F$10="Apenas Instalação","",IF('Dados Gerais'!$F$10="Apenas Retirada","N/A",IF('Dados Gerais'!$F$10="Substituição","N/A",IF('Dados Gerais'!$F$9="sim","******",""))))</f>
      </c>
      <c r="F101" s="134">
        <f>IF($E$10="SIM","******","")</f>
      </c>
      <c r="G101" s="134">
        <f>IF($E$10="SIM","******","")</f>
      </c>
      <c r="H101" s="134">
        <f>IF($E$10="SIM","******","")</f>
      </c>
      <c r="I101" s="140">
        <f>IF($E$10="SIM","******","")</f>
      </c>
    </row>
    <row r="102" spans="2:9" ht="15">
      <c r="B102" s="139">
        <f t="shared" si="0"/>
      </c>
      <c r="C102" s="134">
        <f>IF('Dados Gerais'!$F$10="Apenas Instalação","N/A",IF('Dados Gerais'!$F$9="sim","******",""))</f>
      </c>
      <c r="D102" s="134">
        <f>IF('Dados Gerais'!$F$10="apenas retirada","N/A",IF('Dados Gerais'!$F$9="sim","******",""))</f>
      </c>
      <c r="E102" s="134">
        <f>IF('Dados Gerais'!$F$10="Apenas Instalação","",IF('Dados Gerais'!$F$10="Apenas Retirada","N/A",IF('Dados Gerais'!$F$10="Substituição","N/A",IF('Dados Gerais'!$F$9="sim","******",""))))</f>
      </c>
      <c r="F102" s="134">
        <f>IF($E$10="SIM","******","")</f>
      </c>
      <c r="G102" s="134">
        <f>IF($E$10="SIM","******","")</f>
      </c>
      <c r="H102" s="134">
        <f>IF($E$10="SIM","******","")</f>
      </c>
      <c r="I102" s="140">
        <f>IF($E$10="SIM","******","")</f>
      </c>
    </row>
    <row r="103" spans="2:9" ht="15">
      <c r="B103" s="139">
        <f t="shared" si="0"/>
      </c>
      <c r="C103" s="134">
        <f>IF('Dados Gerais'!$F$10="Apenas Instalação","N/A",IF('Dados Gerais'!$F$9="sim","******",""))</f>
      </c>
      <c r="D103" s="134">
        <f>IF('Dados Gerais'!$F$10="apenas retirada","N/A",IF('Dados Gerais'!$F$9="sim","******",""))</f>
      </c>
      <c r="E103" s="134">
        <f>IF('Dados Gerais'!$F$10="Apenas Instalação","",IF('Dados Gerais'!$F$10="Apenas Retirada","N/A",IF('Dados Gerais'!$F$10="Substituição","N/A",IF('Dados Gerais'!$F$9="sim","******",""))))</f>
      </c>
      <c r="F103" s="134">
        <f>IF($E$10="SIM","******","")</f>
      </c>
      <c r="G103" s="134">
        <f>IF($E$10="SIM","******","")</f>
      </c>
      <c r="H103" s="134">
        <f>IF($E$10="SIM","******","")</f>
      </c>
      <c r="I103" s="140">
        <f>IF($E$10="SIM","******","")</f>
      </c>
    </row>
    <row r="104" spans="2:9" ht="15">
      <c r="B104" s="139">
        <f t="shared" si="0"/>
      </c>
      <c r="C104" s="134">
        <f>IF('Dados Gerais'!$F$10="Apenas Instalação","N/A",IF('Dados Gerais'!$F$9="sim","******",""))</f>
      </c>
      <c r="D104" s="134">
        <f>IF('Dados Gerais'!$F$10="apenas retirada","N/A",IF('Dados Gerais'!$F$9="sim","******",""))</f>
      </c>
      <c r="E104" s="134">
        <f>IF('Dados Gerais'!$F$10="Apenas Instalação","",IF('Dados Gerais'!$F$10="Apenas Retirada","N/A",IF('Dados Gerais'!$F$10="Substituição","N/A",IF('Dados Gerais'!$F$9="sim","******",""))))</f>
      </c>
      <c r="F104" s="134">
        <f>IF($E$10="SIM","******","")</f>
      </c>
      <c r="G104" s="134">
        <f>IF($E$10="SIM","******","")</f>
      </c>
      <c r="H104" s="134">
        <f>IF($E$10="SIM","******","")</f>
      </c>
      <c r="I104" s="140">
        <f>IF($E$10="SIM","******","")</f>
      </c>
    </row>
    <row r="105" spans="2:9" ht="15">
      <c r="B105" s="139">
        <f t="shared" si="0"/>
      </c>
      <c r="C105" s="134">
        <f>IF('Dados Gerais'!$F$10="Apenas Instalação","N/A",IF('Dados Gerais'!$F$9="sim","******",""))</f>
      </c>
      <c r="D105" s="134">
        <f>IF('Dados Gerais'!$F$10="apenas retirada","N/A",IF('Dados Gerais'!$F$9="sim","******",""))</f>
      </c>
      <c r="E105" s="134">
        <f>IF('Dados Gerais'!$F$10="Apenas Instalação","",IF('Dados Gerais'!$F$10="Apenas Retirada","N/A",IF('Dados Gerais'!$F$10="Substituição","N/A",IF('Dados Gerais'!$F$9="sim","******",""))))</f>
      </c>
      <c r="F105" s="134">
        <f>IF($E$10="SIM","******","")</f>
      </c>
      <c r="G105" s="134">
        <f>IF($E$10="SIM","******","")</f>
      </c>
      <c r="H105" s="134">
        <f>IF($E$10="SIM","******","")</f>
      </c>
      <c r="I105" s="140">
        <f>IF($E$10="SIM","******","")</f>
      </c>
    </row>
    <row r="106" spans="2:9" ht="15">
      <c r="B106" s="139">
        <f t="shared" si="0"/>
      </c>
      <c r="C106" s="134">
        <f>IF('Dados Gerais'!$F$10="Apenas Instalação","N/A",IF('Dados Gerais'!$F$9="sim","******",""))</f>
      </c>
      <c r="D106" s="134">
        <f>IF('Dados Gerais'!$F$10="apenas retirada","N/A",IF('Dados Gerais'!$F$9="sim","******",""))</f>
      </c>
      <c r="E106" s="134">
        <f>IF('Dados Gerais'!$F$10="Apenas Instalação","",IF('Dados Gerais'!$F$10="Apenas Retirada","N/A",IF('Dados Gerais'!$F$10="Substituição","N/A",IF('Dados Gerais'!$F$9="sim","******",""))))</f>
      </c>
      <c r="F106" s="134">
        <f>IF($E$10="SIM","******","")</f>
      </c>
      <c r="G106" s="134">
        <f>IF($E$10="SIM","******","")</f>
      </c>
      <c r="H106" s="134">
        <f>IF($E$10="SIM","******","")</f>
      </c>
      <c r="I106" s="140">
        <f>IF($E$10="SIM","******","")</f>
      </c>
    </row>
    <row r="107" spans="2:9" ht="15">
      <c r="B107" s="139">
        <f t="shared" si="0"/>
      </c>
      <c r="C107" s="134">
        <f>IF('Dados Gerais'!$F$10="Apenas Instalação","N/A",IF('Dados Gerais'!$F$9="sim","******",""))</f>
      </c>
      <c r="D107" s="134">
        <f>IF('Dados Gerais'!$F$10="apenas retirada","N/A",IF('Dados Gerais'!$F$9="sim","******",""))</f>
      </c>
      <c r="E107" s="134">
        <f>IF('Dados Gerais'!$F$10="Apenas Instalação","",IF('Dados Gerais'!$F$10="Apenas Retirada","N/A",IF('Dados Gerais'!$F$10="Substituição","N/A",IF('Dados Gerais'!$F$9="sim","******",""))))</f>
      </c>
      <c r="F107" s="134">
        <f>IF($E$10="SIM","******","")</f>
      </c>
      <c r="G107" s="134">
        <f>IF($E$10="SIM","******","")</f>
      </c>
      <c r="H107" s="134">
        <f>IF($E$10="SIM","******","")</f>
      </c>
      <c r="I107" s="140">
        <f>IF($E$10="SIM","******","")</f>
      </c>
    </row>
    <row r="108" spans="2:9" ht="15">
      <c r="B108" s="139">
        <f t="shared" si="0"/>
      </c>
      <c r="C108" s="134">
        <f>IF('Dados Gerais'!$F$10="Apenas Instalação","N/A",IF('Dados Gerais'!$F$9="sim","******",""))</f>
      </c>
      <c r="D108" s="134">
        <f>IF('Dados Gerais'!$F$10="apenas retirada","N/A",IF('Dados Gerais'!$F$9="sim","******",""))</f>
      </c>
      <c r="E108" s="134">
        <f>IF('Dados Gerais'!$F$10="Apenas Instalação","",IF('Dados Gerais'!$F$10="Apenas Retirada","N/A",IF('Dados Gerais'!$F$10="Substituição","N/A",IF('Dados Gerais'!$F$9="sim","******",""))))</f>
      </c>
      <c r="F108" s="134">
        <f>IF($E$10="SIM","******","")</f>
      </c>
      <c r="G108" s="134">
        <f>IF($E$10="SIM","******","")</f>
      </c>
      <c r="H108" s="134">
        <f>IF($E$10="SIM","******","")</f>
      </c>
      <c r="I108" s="140">
        <f>IF($E$10="SIM","******","")</f>
      </c>
    </row>
    <row r="109" spans="2:9" ht="15">
      <c r="B109" s="139">
        <f t="shared" si="0"/>
      </c>
      <c r="C109" s="134">
        <f>IF('Dados Gerais'!$F$10="Apenas Instalação","N/A",IF('Dados Gerais'!$F$9="sim","******",""))</f>
      </c>
      <c r="D109" s="134">
        <f>IF('Dados Gerais'!$F$10="apenas retirada","N/A",IF('Dados Gerais'!$F$9="sim","******",""))</f>
      </c>
      <c r="E109" s="134">
        <f>IF('Dados Gerais'!$F$10="Apenas Instalação","",IF('Dados Gerais'!$F$10="Apenas Retirada","N/A",IF('Dados Gerais'!$F$10="Substituição","N/A",IF('Dados Gerais'!$F$9="sim","******",""))))</f>
      </c>
      <c r="F109" s="134">
        <f>IF($E$10="SIM","******","")</f>
      </c>
      <c r="G109" s="134">
        <f>IF($E$10="SIM","******","")</f>
      </c>
      <c r="H109" s="134">
        <f>IF($E$10="SIM","******","")</f>
      </c>
      <c r="I109" s="140">
        <f>IF($E$10="SIM","******","")</f>
      </c>
    </row>
    <row r="110" spans="2:9" ht="15">
      <c r="B110" s="139">
        <f t="shared" si="0"/>
      </c>
      <c r="C110" s="134">
        <f>IF('Dados Gerais'!$F$10="Apenas Instalação","N/A",IF('Dados Gerais'!$F$9="sim","******",""))</f>
      </c>
      <c r="D110" s="134">
        <f>IF('Dados Gerais'!$F$10="apenas retirada","N/A",IF('Dados Gerais'!$F$9="sim","******",""))</f>
      </c>
      <c r="E110" s="134">
        <f>IF('Dados Gerais'!$F$10="Apenas Instalação","",IF('Dados Gerais'!$F$10="Apenas Retirada","N/A",IF('Dados Gerais'!$F$10="Substituição","N/A",IF('Dados Gerais'!$F$9="sim","******",""))))</f>
      </c>
      <c r="F110" s="134">
        <f>IF($E$10="SIM","******","")</f>
      </c>
      <c r="G110" s="134">
        <f>IF($E$10="SIM","******","")</f>
      </c>
      <c r="H110" s="134">
        <f>IF($E$10="SIM","******","")</f>
      </c>
      <c r="I110" s="140">
        <f>IF($E$10="SIM","******","")</f>
      </c>
    </row>
    <row r="111" spans="2:9" ht="15">
      <c r="B111" s="139">
        <f t="shared" si="0"/>
      </c>
      <c r="C111" s="134">
        <f>IF('Dados Gerais'!$F$10="Apenas Instalação","N/A",IF('Dados Gerais'!$F$9="sim","******",""))</f>
      </c>
      <c r="D111" s="134">
        <f>IF('Dados Gerais'!$F$10="apenas retirada","N/A",IF('Dados Gerais'!$F$9="sim","******",""))</f>
      </c>
      <c r="E111" s="134">
        <f>IF('Dados Gerais'!$F$10="Apenas Instalação","",IF('Dados Gerais'!$F$10="Apenas Retirada","N/A",IF('Dados Gerais'!$F$10="Substituição","N/A",IF('Dados Gerais'!$F$9="sim","******",""))))</f>
      </c>
      <c r="F111" s="134">
        <f>IF($E$10="SIM","******","")</f>
      </c>
      <c r="G111" s="134">
        <f>IF($E$10="SIM","******","")</f>
      </c>
      <c r="H111" s="134">
        <f>IF($E$10="SIM","******","")</f>
      </c>
      <c r="I111" s="140">
        <f>IF($E$10="SIM","******","")</f>
      </c>
    </row>
    <row r="112" spans="2:9" ht="15">
      <c r="B112" s="139">
        <f t="shared" si="0"/>
      </c>
      <c r="C112" s="134">
        <f>IF('Dados Gerais'!$F$10="Apenas Instalação","N/A",IF('Dados Gerais'!$F$9="sim","******",""))</f>
      </c>
      <c r="D112" s="134">
        <f>IF('Dados Gerais'!$F$10="apenas retirada","N/A",IF('Dados Gerais'!$F$9="sim","******",""))</f>
      </c>
      <c r="E112" s="134">
        <f>IF('Dados Gerais'!$F$10="Apenas Instalação","",IF('Dados Gerais'!$F$10="Apenas Retirada","N/A",IF('Dados Gerais'!$F$10="Substituição","N/A",IF('Dados Gerais'!$F$9="sim","******",""))))</f>
      </c>
      <c r="F112" s="134">
        <f>IF($E$10="SIM","******","")</f>
      </c>
      <c r="G112" s="134">
        <f>IF($E$10="SIM","******","")</f>
      </c>
      <c r="H112" s="134">
        <f>IF($E$10="SIM","******","")</f>
      </c>
      <c r="I112" s="140">
        <f>IF($E$10="SIM","******","")</f>
      </c>
    </row>
    <row r="113" spans="2:9" ht="15">
      <c r="B113" s="139">
        <f t="shared" si="0"/>
      </c>
      <c r="C113" s="134">
        <f>IF('Dados Gerais'!$F$10="Apenas Instalação","N/A",IF('Dados Gerais'!$F$9="sim","******",""))</f>
      </c>
      <c r="D113" s="134">
        <f>IF('Dados Gerais'!$F$10="apenas retirada","N/A",IF('Dados Gerais'!$F$9="sim","******",""))</f>
      </c>
      <c r="E113" s="134">
        <f>IF('Dados Gerais'!$F$10="Apenas Instalação","",IF('Dados Gerais'!$F$10="Apenas Retirada","N/A",IF('Dados Gerais'!$F$10="Substituição","N/A",IF('Dados Gerais'!$F$9="sim","******",""))))</f>
      </c>
      <c r="F113" s="134">
        <f>IF($E$10="SIM","******","")</f>
      </c>
      <c r="G113" s="134">
        <f>IF($E$10="SIM","******","")</f>
      </c>
      <c r="H113" s="134">
        <f>IF($E$10="SIM","******","")</f>
      </c>
      <c r="I113" s="140">
        <f>IF($E$10="SIM","******","")</f>
      </c>
    </row>
    <row r="114" spans="2:9" ht="15">
      <c r="B114" s="139">
        <f t="shared" si="0"/>
      </c>
      <c r="C114" s="134">
        <f>IF('Dados Gerais'!$F$10="Apenas Instalação","N/A",IF('Dados Gerais'!$F$9="sim","******",""))</f>
      </c>
      <c r="D114" s="134">
        <f>IF('Dados Gerais'!$F$10="apenas retirada","N/A",IF('Dados Gerais'!$F$9="sim","******",""))</f>
      </c>
      <c r="E114" s="134">
        <f>IF('Dados Gerais'!$F$10="Apenas Instalação","",IF('Dados Gerais'!$F$10="Apenas Retirada","N/A",IF('Dados Gerais'!$F$10="Substituição","N/A",IF('Dados Gerais'!$F$9="sim","******",""))))</f>
      </c>
      <c r="F114" s="134">
        <f>IF($E$10="SIM","******","")</f>
      </c>
      <c r="G114" s="134">
        <f>IF($E$10="SIM","******","")</f>
      </c>
      <c r="H114" s="134">
        <f>IF($E$10="SIM","******","")</f>
      </c>
      <c r="I114" s="140">
        <f>IF($E$10="SIM","******","")</f>
      </c>
    </row>
    <row r="115" spans="2:9" ht="15">
      <c r="B115" s="139">
        <f t="shared" si="0"/>
      </c>
      <c r="C115" s="134">
        <f>IF('Dados Gerais'!$F$10="Apenas Instalação","N/A",IF('Dados Gerais'!$F$9="sim","******",""))</f>
      </c>
      <c r="D115" s="134">
        <f>IF('Dados Gerais'!$F$10="apenas retirada","N/A",IF('Dados Gerais'!$F$9="sim","******",""))</f>
      </c>
      <c r="E115" s="134">
        <f>IF('Dados Gerais'!$F$10="Apenas Instalação","",IF('Dados Gerais'!$F$10="Apenas Retirada","N/A",IF('Dados Gerais'!$F$10="Substituição","N/A",IF('Dados Gerais'!$F$9="sim","******",""))))</f>
      </c>
      <c r="F115" s="134">
        <f>IF($E$10="SIM","******","")</f>
      </c>
      <c r="G115" s="134">
        <f>IF($E$10="SIM","******","")</f>
      </c>
      <c r="H115" s="134">
        <f>IF($E$10="SIM","******","")</f>
      </c>
      <c r="I115" s="140">
        <f>IF($E$10="SIM","******","")</f>
      </c>
    </row>
    <row r="116" spans="2:9" ht="15">
      <c r="B116" s="139">
        <f t="shared" si="0"/>
      </c>
      <c r="C116" s="134">
        <f>IF('Dados Gerais'!$F$10="Apenas Instalação","N/A",IF('Dados Gerais'!$F$9="sim","******",""))</f>
      </c>
      <c r="D116" s="134">
        <f>IF('Dados Gerais'!$F$10="apenas retirada","N/A",IF('Dados Gerais'!$F$9="sim","******",""))</f>
      </c>
      <c r="E116" s="134">
        <f>IF('Dados Gerais'!$F$10="Apenas Instalação","",IF('Dados Gerais'!$F$10="Apenas Retirada","N/A",IF('Dados Gerais'!$F$10="Substituição","N/A",IF('Dados Gerais'!$F$9="sim","******",""))))</f>
      </c>
      <c r="F116" s="134">
        <f>IF($E$10="SIM","******","")</f>
      </c>
      <c r="G116" s="134">
        <f>IF($E$10="SIM","******","")</f>
      </c>
      <c r="H116" s="134">
        <f>IF($E$10="SIM","******","")</f>
      </c>
      <c r="I116" s="140">
        <f>IF($E$10="SIM","******","")</f>
      </c>
    </row>
    <row r="117" spans="2:9" ht="15">
      <c r="B117" s="139">
        <f t="shared" si="0"/>
      </c>
      <c r="C117" s="134">
        <f>IF('Dados Gerais'!$F$10="Apenas Instalação","N/A",IF('Dados Gerais'!$F$9="sim","******",""))</f>
      </c>
      <c r="D117" s="134">
        <f>IF('Dados Gerais'!$F$10="apenas retirada","N/A",IF('Dados Gerais'!$F$9="sim","******",""))</f>
      </c>
      <c r="E117" s="134">
        <f>IF('Dados Gerais'!$F$10="Apenas Instalação","",IF('Dados Gerais'!$F$10="Apenas Retirada","N/A",IF('Dados Gerais'!$F$10="Substituição","N/A",IF('Dados Gerais'!$F$9="sim","******",""))))</f>
      </c>
      <c r="F117" s="134">
        <f>IF($E$10="SIM","******","")</f>
      </c>
      <c r="G117" s="134">
        <f>IF($E$10="SIM","******","")</f>
      </c>
      <c r="H117" s="134">
        <f>IF($E$10="SIM","******","")</f>
      </c>
      <c r="I117" s="140">
        <f>IF($E$10="SIM","******","")</f>
      </c>
    </row>
    <row r="118" spans="2:9" ht="15">
      <c r="B118" s="139">
        <f t="shared" si="0"/>
      </c>
      <c r="C118" s="134">
        <f>IF('Dados Gerais'!$F$10="Apenas Instalação","N/A",IF('Dados Gerais'!$F$9="sim","******",""))</f>
      </c>
      <c r="D118" s="134">
        <f>IF('Dados Gerais'!$F$10="apenas retirada","N/A",IF('Dados Gerais'!$F$9="sim","******",""))</f>
      </c>
      <c r="E118" s="134">
        <f>IF('Dados Gerais'!$F$10="Apenas Instalação","",IF('Dados Gerais'!$F$10="Apenas Retirada","N/A",IF('Dados Gerais'!$F$10="Substituição","N/A",IF('Dados Gerais'!$F$9="sim","******",""))))</f>
      </c>
      <c r="F118" s="134">
        <f>IF($E$10="SIM","******","")</f>
      </c>
      <c r="G118" s="134">
        <f>IF($E$10="SIM","******","")</f>
      </c>
      <c r="H118" s="134">
        <f>IF($E$10="SIM","******","")</f>
      </c>
      <c r="I118" s="140">
        <f>IF($E$10="SIM","******","")</f>
      </c>
    </row>
    <row r="119" spans="2:9" ht="15">
      <c r="B119" s="139">
        <f t="shared" si="0"/>
      </c>
      <c r="C119" s="134">
        <f>IF('Dados Gerais'!$F$10="Apenas Instalação","N/A",IF('Dados Gerais'!$F$9="sim","******",""))</f>
      </c>
      <c r="D119" s="134">
        <f>IF('Dados Gerais'!$F$10="apenas retirada","N/A",IF('Dados Gerais'!$F$9="sim","******",""))</f>
      </c>
      <c r="E119" s="134">
        <f>IF('Dados Gerais'!$F$10="Apenas Instalação","",IF('Dados Gerais'!$F$10="Apenas Retirada","N/A",IF('Dados Gerais'!$F$10="Substituição","N/A",IF('Dados Gerais'!$F$9="sim","******",""))))</f>
      </c>
      <c r="F119" s="134">
        <f>IF($E$10="SIM","******","")</f>
      </c>
      <c r="G119" s="134">
        <f>IF($E$10="SIM","******","")</f>
      </c>
      <c r="H119" s="134">
        <f>IF($E$10="SIM","******","")</f>
      </c>
      <c r="I119" s="140">
        <f>IF($E$10="SIM","******","")</f>
      </c>
    </row>
    <row r="120" spans="2:9" ht="15">
      <c r="B120" s="139">
        <f t="shared" si="0"/>
      </c>
      <c r="C120" s="134">
        <f>IF('Dados Gerais'!$F$10="Apenas Instalação","N/A",IF('Dados Gerais'!$F$9="sim","******",""))</f>
      </c>
      <c r="D120" s="134">
        <f>IF('Dados Gerais'!$F$10="apenas retirada","N/A",IF('Dados Gerais'!$F$9="sim","******",""))</f>
      </c>
      <c r="E120" s="134">
        <f>IF('Dados Gerais'!$F$10="Apenas Instalação","",IF('Dados Gerais'!$F$10="Apenas Retirada","N/A",IF('Dados Gerais'!$F$10="Substituição","N/A",IF('Dados Gerais'!$F$9="sim","******",""))))</f>
      </c>
      <c r="F120" s="134">
        <f>IF($E$10="SIM","******","")</f>
      </c>
      <c r="G120" s="134">
        <f>IF($E$10="SIM","******","")</f>
      </c>
      <c r="H120" s="134">
        <f>IF($E$10="SIM","******","")</f>
      </c>
      <c r="I120" s="140">
        <f>IF($E$10="SIM","******","")</f>
      </c>
    </row>
    <row r="121" spans="2:9" ht="15">
      <c r="B121" s="139">
        <f t="shared" si="0"/>
      </c>
      <c r="C121" s="134">
        <f>IF('Dados Gerais'!$F$10="Apenas Instalação","N/A",IF('Dados Gerais'!$F$9="sim","******",""))</f>
      </c>
      <c r="D121" s="134">
        <f>IF('Dados Gerais'!$F$10="apenas retirada","N/A",IF('Dados Gerais'!$F$9="sim","******",""))</f>
      </c>
      <c r="E121" s="134">
        <f>IF('Dados Gerais'!$F$10="Apenas Instalação","",IF('Dados Gerais'!$F$10="Apenas Retirada","N/A",IF('Dados Gerais'!$F$10="Substituição","N/A",IF('Dados Gerais'!$F$9="sim","******",""))))</f>
      </c>
      <c r="F121" s="134">
        <f>IF($E$10="SIM","******","")</f>
      </c>
      <c r="G121" s="134">
        <f>IF($E$10="SIM","******","")</f>
      </c>
      <c r="H121" s="134">
        <f>IF($E$10="SIM","******","")</f>
      </c>
      <c r="I121" s="140">
        <f>IF($E$10="SIM","******","")</f>
      </c>
    </row>
    <row r="122" spans="2:9" ht="15">
      <c r="B122" s="139">
        <f t="shared" si="0"/>
      </c>
      <c r="C122" s="134">
        <f>IF('Dados Gerais'!$F$10="Apenas Instalação","N/A",IF('Dados Gerais'!$F$9="sim","******",""))</f>
      </c>
      <c r="D122" s="134">
        <f>IF('Dados Gerais'!$F$10="apenas retirada","N/A",IF('Dados Gerais'!$F$9="sim","******",""))</f>
      </c>
      <c r="E122" s="134">
        <f>IF('Dados Gerais'!$F$10="Apenas Instalação","",IF('Dados Gerais'!$F$10="Apenas Retirada","N/A",IF('Dados Gerais'!$F$10="Substituição","N/A",IF('Dados Gerais'!$F$9="sim","******",""))))</f>
      </c>
      <c r="F122" s="134">
        <f>IF($E$10="SIM","******","")</f>
      </c>
      <c r="G122" s="134">
        <f>IF($E$10="SIM","******","")</f>
      </c>
      <c r="H122" s="134">
        <f>IF($E$10="SIM","******","")</f>
      </c>
      <c r="I122" s="140">
        <f>IF($E$10="SIM","******","")</f>
      </c>
    </row>
    <row r="123" spans="2:9" ht="15">
      <c r="B123" s="139">
        <f t="shared" si="0"/>
      </c>
      <c r="C123" s="134">
        <f>IF('Dados Gerais'!$F$10="Apenas Instalação","N/A",IF('Dados Gerais'!$F$9="sim","******",""))</f>
      </c>
      <c r="D123" s="134">
        <f>IF('Dados Gerais'!$F$10="apenas retirada","N/A",IF('Dados Gerais'!$F$9="sim","******",""))</f>
      </c>
      <c r="E123" s="134">
        <f>IF('Dados Gerais'!$F$10="Apenas Instalação","",IF('Dados Gerais'!$F$10="Apenas Retirada","N/A",IF('Dados Gerais'!$F$10="Substituição","N/A",IF('Dados Gerais'!$F$9="sim","******",""))))</f>
      </c>
      <c r="F123" s="134">
        <f>IF($E$10="SIM","******","")</f>
      </c>
      <c r="G123" s="134">
        <f>IF($E$10="SIM","******","")</f>
      </c>
      <c r="H123" s="134">
        <f>IF($E$10="SIM","******","")</f>
      </c>
      <c r="I123" s="140">
        <f>IF($E$10="SIM","******","")</f>
      </c>
    </row>
    <row r="124" spans="2:9" ht="15">
      <c r="B124" s="139">
        <f t="shared" si="0"/>
      </c>
      <c r="C124" s="134">
        <f>IF('Dados Gerais'!$F$10="Apenas Instalação","N/A",IF('Dados Gerais'!$F$9="sim","******",""))</f>
      </c>
      <c r="D124" s="134">
        <f>IF('Dados Gerais'!$F$10="apenas retirada","N/A",IF('Dados Gerais'!$F$9="sim","******",""))</f>
      </c>
      <c r="E124" s="134">
        <f>IF('Dados Gerais'!$F$10="Apenas Instalação","",IF('Dados Gerais'!$F$10="Apenas Retirada","N/A",IF('Dados Gerais'!$F$10="Substituição","N/A",IF('Dados Gerais'!$F$9="sim","******",""))))</f>
      </c>
      <c r="F124" s="134">
        <f>IF($E$10="SIM","******","")</f>
      </c>
      <c r="G124" s="134">
        <f>IF($E$10="SIM","******","")</f>
      </c>
      <c r="H124" s="134">
        <f>IF($E$10="SIM","******","")</f>
      </c>
      <c r="I124" s="140">
        <f>IF($E$10="SIM","******","")</f>
      </c>
    </row>
    <row r="125" spans="2:9" ht="15">
      <c r="B125" s="139">
        <f t="shared" si="0"/>
      </c>
      <c r="C125" s="134">
        <f>IF('Dados Gerais'!$F$10="Apenas Instalação","N/A",IF('Dados Gerais'!$F$9="sim","******",""))</f>
      </c>
      <c r="D125" s="134">
        <f>IF('Dados Gerais'!$F$10="apenas retirada","N/A",IF('Dados Gerais'!$F$9="sim","******",""))</f>
      </c>
      <c r="E125" s="134">
        <f>IF('Dados Gerais'!$F$10="Apenas Instalação","",IF('Dados Gerais'!$F$10="Apenas Retirada","N/A",IF('Dados Gerais'!$F$10="Substituição","N/A",IF('Dados Gerais'!$F$9="sim","******",""))))</f>
      </c>
      <c r="F125" s="134">
        <f>IF($E$10="SIM","******","")</f>
      </c>
      <c r="G125" s="134">
        <f>IF($E$10="SIM","******","")</f>
      </c>
      <c r="H125" s="134">
        <f>IF($E$10="SIM","******","")</f>
      </c>
      <c r="I125" s="140">
        <f>IF($E$10="SIM","******","")</f>
      </c>
    </row>
    <row r="126" spans="2:9" ht="15">
      <c r="B126" s="139">
        <f t="shared" si="0"/>
      </c>
      <c r="C126" s="134">
        <f>IF('Dados Gerais'!$F$10="Apenas Instalação","N/A",IF('Dados Gerais'!$F$9="sim","******",""))</f>
      </c>
      <c r="D126" s="134">
        <f>IF('Dados Gerais'!$F$10="apenas retirada","N/A",IF('Dados Gerais'!$F$9="sim","******",""))</f>
      </c>
      <c r="E126" s="134">
        <f>IF('Dados Gerais'!$F$10="Apenas Instalação","",IF('Dados Gerais'!$F$10="Apenas Retirada","N/A",IF('Dados Gerais'!$F$10="Substituição","N/A",IF('Dados Gerais'!$F$9="sim","******",""))))</f>
      </c>
      <c r="F126" s="134">
        <f>IF($E$10="SIM","******","")</f>
      </c>
      <c r="G126" s="134">
        <f>IF($E$10="SIM","******","")</f>
      </c>
      <c r="H126" s="134">
        <f>IF($E$10="SIM","******","")</f>
      </c>
      <c r="I126" s="140">
        <f>IF($E$10="SIM","******","")</f>
      </c>
    </row>
    <row r="127" spans="2:9" ht="15">
      <c r="B127" s="139">
        <f t="shared" si="0"/>
      </c>
      <c r="C127" s="134">
        <f>IF('Dados Gerais'!$F$10="Apenas Instalação","N/A",IF('Dados Gerais'!$F$9="sim","******",""))</f>
      </c>
      <c r="D127" s="134">
        <f>IF('Dados Gerais'!$F$10="apenas retirada","N/A",IF('Dados Gerais'!$F$9="sim","******",""))</f>
      </c>
      <c r="E127" s="134">
        <f>IF('Dados Gerais'!$F$10="Apenas Instalação","",IF('Dados Gerais'!$F$10="Apenas Retirada","N/A",IF('Dados Gerais'!$F$10="Substituição","N/A",IF('Dados Gerais'!$F$9="sim","******",""))))</f>
      </c>
      <c r="F127" s="134">
        <f>IF($E$10="SIM","******","")</f>
      </c>
      <c r="G127" s="134">
        <f>IF($E$10="SIM","******","")</f>
      </c>
      <c r="H127" s="134">
        <f>IF($E$10="SIM","******","")</f>
      </c>
      <c r="I127" s="140">
        <f>IF($E$10="SIM","******","")</f>
      </c>
    </row>
    <row r="128" spans="2:9" ht="15">
      <c r="B128" s="139">
        <f t="shared" si="0"/>
      </c>
      <c r="C128" s="134">
        <f>IF('Dados Gerais'!$F$10="Apenas Instalação","N/A",IF('Dados Gerais'!$F$9="sim","******",""))</f>
      </c>
      <c r="D128" s="134">
        <f>IF('Dados Gerais'!$F$10="apenas retirada","N/A",IF('Dados Gerais'!$F$9="sim","******",""))</f>
      </c>
      <c r="E128" s="134">
        <f>IF('Dados Gerais'!$F$10="Apenas Instalação","",IF('Dados Gerais'!$F$10="Apenas Retirada","N/A",IF('Dados Gerais'!$F$10="Substituição","N/A",IF('Dados Gerais'!$F$9="sim","******",""))))</f>
      </c>
      <c r="F128" s="134">
        <f aca="true" t="shared" si="3" ref="F128:I143">IF($E$10="SIM","******","")</f>
      </c>
      <c r="G128" s="134">
        <f t="shared" si="3"/>
      </c>
      <c r="H128" s="134">
        <f t="shared" si="3"/>
      </c>
      <c r="I128" s="140">
        <f t="shared" si="3"/>
      </c>
    </row>
    <row r="129" spans="2:9" ht="15">
      <c r="B129" s="139">
        <f t="shared" si="0"/>
      </c>
      <c r="C129" s="134">
        <f>IF('Dados Gerais'!$F$10="Apenas Instalação","N/A",IF('Dados Gerais'!$F$9="sim","******",""))</f>
      </c>
      <c r="D129" s="134">
        <f>IF('Dados Gerais'!$F$10="apenas retirada","N/A",IF('Dados Gerais'!$F$9="sim","******",""))</f>
      </c>
      <c r="E129" s="134">
        <f>IF('Dados Gerais'!$F$10="Apenas Instalação","",IF('Dados Gerais'!$F$10="Apenas Retirada","N/A",IF('Dados Gerais'!$F$10="Substituição","N/A",IF('Dados Gerais'!$F$9="sim","******",""))))</f>
      </c>
      <c r="F129" s="134">
        <f t="shared" si="3"/>
      </c>
      <c r="G129" s="134">
        <f t="shared" si="3"/>
      </c>
      <c r="H129" s="134">
        <f t="shared" si="3"/>
      </c>
      <c r="I129" s="140">
        <f t="shared" si="3"/>
      </c>
    </row>
    <row r="130" spans="2:9" ht="15">
      <c r="B130" s="139">
        <f t="shared" si="0"/>
      </c>
      <c r="C130" s="134">
        <f>IF('Dados Gerais'!$F$10="Apenas Instalação","N/A",IF('Dados Gerais'!$F$9="sim","******",""))</f>
      </c>
      <c r="D130" s="134">
        <f>IF('Dados Gerais'!$F$10="apenas retirada","N/A",IF('Dados Gerais'!$F$9="sim","******",""))</f>
      </c>
      <c r="E130" s="134">
        <f>IF('Dados Gerais'!$F$10="Apenas Instalação","",IF('Dados Gerais'!$F$10="Apenas Retirada","N/A",IF('Dados Gerais'!$F$10="Substituição","N/A",IF('Dados Gerais'!$F$9="sim","******",""))))</f>
      </c>
      <c r="F130" s="134">
        <f t="shared" si="3"/>
      </c>
      <c r="G130" s="134">
        <f t="shared" si="3"/>
      </c>
      <c r="H130" s="134">
        <f t="shared" si="3"/>
      </c>
      <c r="I130" s="140">
        <f t="shared" si="3"/>
      </c>
    </row>
    <row r="131" spans="2:9" ht="15">
      <c r="B131" s="139">
        <f t="shared" si="0"/>
      </c>
      <c r="C131" s="134">
        <f>IF('Dados Gerais'!$F$10="Apenas Instalação","N/A",IF('Dados Gerais'!$F$9="sim","******",""))</f>
      </c>
      <c r="D131" s="134">
        <f>IF('Dados Gerais'!$F$10="apenas retirada","N/A",IF('Dados Gerais'!$F$9="sim","******",""))</f>
      </c>
      <c r="E131" s="134">
        <f>IF('Dados Gerais'!$F$10="Apenas Instalação","",IF('Dados Gerais'!$F$10="Apenas Retirada","N/A",IF('Dados Gerais'!$F$10="Substituição","N/A",IF('Dados Gerais'!$F$9="sim","******",""))))</f>
      </c>
      <c r="F131" s="134">
        <f t="shared" si="3"/>
      </c>
      <c r="G131" s="134">
        <f t="shared" si="3"/>
      </c>
      <c r="H131" s="134">
        <f t="shared" si="3"/>
      </c>
      <c r="I131" s="140">
        <f t="shared" si="3"/>
      </c>
    </row>
    <row r="132" spans="2:9" ht="15">
      <c r="B132" s="139">
        <f t="shared" si="0"/>
      </c>
      <c r="C132" s="134">
        <f>IF('Dados Gerais'!$F$10="Apenas Instalação","N/A",IF('Dados Gerais'!$F$9="sim","******",""))</f>
      </c>
      <c r="D132" s="134">
        <f>IF('Dados Gerais'!$F$10="apenas retirada","N/A",IF('Dados Gerais'!$F$9="sim","******",""))</f>
      </c>
      <c r="E132" s="134">
        <f>IF('Dados Gerais'!$F$10="Apenas Instalação","",IF('Dados Gerais'!$F$10="Apenas Retirada","N/A",IF('Dados Gerais'!$F$10="Substituição","N/A",IF('Dados Gerais'!$F$9="sim","******",""))))</f>
      </c>
      <c r="F132" s="134">
        <f t="shared" si="3"/>
      </c>
      <c r="G132" s="134">
        <f t="shared" si="3"/>
      </c>
      <c r="H132" s="134">
        <f t="shared" si="3"/>
      </c>
      <c r="I132" s="140">
        <f t="shared" si="3"/>
      </c>
    </row>
    <row r="133" spans="2:9" ht="15">
      <c r="B133" s="139">
        <f t="shared" si="0"/>
      </c>
      <c r="C133" s="134">
        <f>IF('Dados Gerais'!$F$10="Apenas Instalação","N/A",IF('Dados Gerais'!$F$9="sim","******",""))</f>
      </c>
      <c r="D133" s="134">
        <f>IF('Dados Gerais'!$F$10="apenas retirada","N/A",IF('Dados Gerais'!$F$9="sim","******",""))</f>
      </c>
      <c r="E133" s="134">
        <f>IF('Dados Gerais'!$F$10="Apenas Instalação","",IF('Dados Gerais'!$F$10="Apenas Retirada","N/A",IF('Dados Gerais'!$F$10="Substituição","N/A",IF('Dados Gerais'!$F$9="sim","******",""))))</f>
      </c>
      <c r="F133" s="134">
        <f t="shared" si="3"/>
      </c>
      <c r="G133" s="134">
        <f t="shared" si="3"/>
      </c>
      <c r="H133" s="134">
        <f t="shared" si="3"/>
      </c>
      <c r="I133" s="140">
        <f t="shared" si="3"/>
      </c>
    </row>
    <row r="134" spans="2:9" ht="15">
      <c r="B134" s="139">
        <f t="shared" si="0"/>
      </c>
      <c r="C134" s="134">
        <f>IF('Dados Gerais'!$F$10="Apenas Instalação","N/A",IF('Dados Gerais'!$F$9="sim","******",""))</f>
      </c>
      <c r="D134" s="134">
        <f>IF('Dados Gerais'!$F$10="apenas retirada","N/A",IF('Dados Gerais'!$F$9="sim","******",""))</f>
      </c>
      <c r="E134" s="134">
        <f>IF('Dados Gerais'!$F$10="Apenas Instalação","",IF('Dados Gerais'!$F$10="Apenas Retirada","N/A",IF('Dados Gerais'!$F$10="Substituição","N/A",IF('Dados Gerais'!$F$9="sim","******",""))))</f>
      </c>
      <c r="F134" s="134">
        <f t="shared" si="3"/>
      </c>
      <c r="G134" s="134">
        <f t="shared" si="3"/>
      </c>
      <c r="H134" s="134">
        <f t="shared" si="3"/>
      </c>
      <c r="I134" s="140">
        <f t="shared" si="3"/>
      </c>
    </row>
    <row r="135" spans="2:9" ht="15">
      <c r="B135" s="139">
        <f t="shared" si="0"/>
      </c>
      <c r="C135" s="134">
        <f>IF('Dados Gerais'!$F$10="Apenas Instalação","N/A",IF('Dados Gerais'!$F$9="sim","******",""))</f>
      </c>
      <c r="D135" s="134">
        <f>IF('Dados Gerais'!$F$10="apenas retirada","N/A",IF('Dados Gerais'!$F$9="sim","******",""))</f>
      </c>
      <c r="E135" s="134">
        <f>IF('Dados Gerais'!$F$10="Apenas Instalação","",IF('Dados Gerais'!$F$10="Apenas Retirada","N/A",IF('Dados Gerais'!$F$10="Substituição","N/A",IF('Dados Gerais'!$F$9="sim","******",""))))</f>
      </c>
      <c r="F135" s="134">
        <f t="shared" si="3"/>
      </c>
      <c r="G135" s="134">
        <f t="shared" si="3"/>
      </c>
      <c r="H135" s="134">
        <f t="shared" si="3"/>
      </c>
      <c r="I135" s="140">
        <f t="shared" si="3"/>
      </c>
    </row>
    <row r="136" spans="2:9" ht="15">
      <c r="B136" s="139">
        <f t="shared" si="0"/>
      </c>
      <c r="C136" s="134">
        <f>IF('Dados Gerais'!$F$10="Apenas Instalação","N/A",IF('Dados Gerais'!$F$9="sim","******",""))</f>
      </c>
      <c r="D136" s="134">
        <f>IF('Dados Gerais'!$F$10="apenas retirada","N/A",IF('Dados Gerais'!$F$9="sim","******",""))</f>
      </c>
      <c r="E136" s="134">
        <f>IF('Dados Gerais'!$F$10="Apenas Instalação","",IF('Dados Gerais'!$F$10="Apenas Retirada","N/A",IF('Dados Gerais'!$F$10="Substituição","N/A",IF('Dados Gerais'!$F$9="sim","******",""))))</f>
      </c>
      <c r="F136" s="134">
        <f t="shared" si="3"/>
      </c>
      <c r="G136" s="134">
        <f t="shared" si="3"/>
      </c>
      <c r="H136" s="134">
        <f t="shared" si="3"/>
      </c>
      <c r="I136" s="140">
        <f t="shared" si="3"/>
      </c>
    </row>
    <row r="137" spans="2:9" ht="15">
      <c r="B137" s="139">
        <f t="shared" si="0"/>
      </c>
      <c r="C137" s="134">
        <f>IF('Dados Gerais'!$F$10="Apenas Instalação","N/A",IF('Dados Gerais'!$F$9="sim","******",""))</f>
      </c>
      <c r="D137" s="134">
        <f>IF('Dados Gerais'!$F$10="apenas retirada","N/A",IF('Dados Gerais'!$F$9="sim","******",""))</f>
      </c>
      <c r="E137" s="134">
        <f>IF('Dados Gerais'!$F$10="Apenas Instalação","",IF('Dados Gerais'!$F$10="Apenas Retirada","N/A",IF('Dados Gerais'!$F$10="Substituição","N/A",IF('Dados Gerais'!$F$9="sim","******",""))))</f>
      </c>
      <c r="F137" s="134">
        <f t="shared" si="3"/>
      </c>
      <c r="G137" s="134">
        <f t="shared" si="3"/>
      </c>
      <c r="H137" s="134">
        <f t="shared" si="3"/>
      </c>
      <c r="I137" s="140">
        <f t="shared" si="3"/>
      </c>
    </row>
    <row r="138" spans="2:9" ht="15">
      <c r="B138" s="139">
        <f t="shared" si="0"/>
      </c>
      <c r="C138" s="134">
        <f>IF('Dados Gerais'!$F$10="Apenas Instalação","N/A",IF('Dados Gerais'!$F$9="sim","******",""))</f>
      </c>
      <c r="D138" s="134">
        <f>IF('Dados Gerais'!$F$10="apenas retirada","N/A",IF('Dados Gerais'!$F$9="sim","******",""))</f>
      </c>
      <c r="E138" s="134">
        <f>IF('Dados Gerais'!$F$10="Apenas Instalação","",IF('Dados Gerais'!$F$10="Apenas Retirada","N/A",IF('Dados Gerais'!$F$10="Substituição","N/A",IF('Dados Gerais'!$F$9="sim","******",""))))</f>
      </c>
      <c r="F138" s="134">
        <f t="shared" si="3"/>
      </c>
      <c r="G138" s="134">
        <f t="shared" si="3"/>
      </c>
      <c r="H138" s="134">
        <f t="shared" si="3"/>
      </c>
      <c r="I138" s="140">
        <f t="shared" si="3"/>
      </c>
    </row>
    <row r="139" spans="2:9" ht="15">
      <c r="B139" s="139">
        <f t="shared" si="0"/>
      </c>
      <c r="C139" s="134">
        <f>IF('Dados Gerais'!$F$10="Apenas Instalação","N/A",IF('Dados Gerais'!$F$9="sim","******",""))</f>
      </c>
      <c r="D139" s="134">
        <f>IF('Dados Gerais'!$F$10="apenas retirada","N/A",IF('Dados Gerais'!$F$9="sim","******",""))</f>
      </c>
      <c r="E139" s="134">
        <f>IF('Dados Gerais'!$F$10="Apenas Instalação","",IF('Dados Gerais'!$F$10="Apenas Retirada","N/A",IF('Dados Gerais'!$F$10="Substituição","N/A",IF('Dados Gerais'!$F$9="sim","******",""))))</f>
      </c>
      <c r="F139" s="134">
        <f t="shared" si="3"/>
      </c>
      <c r="G139" s="134">
        <f t="shared" si="3"/>
      </c>
      <c r="H139" s="134">
        <f t="shared" si="3"/>
      </c>
      <c r="I139" s="140">
        <f t="shared" si="3"/>
      </c>
    </row>
    <row r="140" spans="2:9" ht="15">
      <c r="B140" s="139">
        <f t="shared" si="0"/>
      </c>
      <c r="C140" s="134">
        <f>IF('Dados Gerais'!$F$10="Apenas Instalação","N/A",IF('Dados Gerais'!$F$9="sim","******",""))</f>
      </c>
      <c r="D140" s="134">
        <f>IF('Dados Gerais'!$F$10="apenas retirada","N/A",IF('Dados Gerais'!$F$9="sim","******",""))</f>
      </c>
      <c r="E140" s="134">
        <f>IF('Dados Gerais'!$F$10="Apenas Instalação","",IF('Dados Gerais'!$F$10="Apenas Retirada","N/A",IF('Dados Gerais'!$F$10="Substituição","N/A",IF('Dados Gerais'!$F$9="sim","******",""))))</f>
      </c>
      <c r="F140" s="134">
        <f t="shared" si="3"/>
      </c>
      <c r="G140" s="134">
        <f t="shared" si="3"/>
      </c>
      <c r="H140" s="134">
        <f t="shared" si="3"/>
      </c>
      <c r="I140" s="140">
        <f t="shared" si="3"/>
      </c>
    </row>
    <row r="141" spans="2:9" ht="15">
      <c r="B141" s="139">
        <f t="shared" si="0"/>
      </c>
      <c r="C141" s="134">
        <f>IF('Dados Gerais'!$F$10="Apenas Instalação","N/A",IF('Dados Gerais'!$F$9="sim","******",""))</f>
      </c>
      <c r="D141" s="134">
        <f>IF('Dados Gerais'!$F$10="apenas retirada","N/A",IF('Dados Gerais'!$F$9="sim","******",""))</f>
      </c>
      <c r="E141" s="134">
        <f>IF('Dados Gerais'!$F$10="Apenas Instalação","",IF('Dados Gerais'!$F$10="Apenas Retirada","N/A",IF('Dados Gerais'!$F$10="Substituição","N/A",IF('Dados Gerais'!$F$9="sim","******",""))))</f>
      </c>
      <c r="F141" s="134">
        <f t="shared" si="3"/>
      </c>
      <c r="G141" s="134">
        <f t="shared" si="3"/>
      </c>
      <c r="H141" s="134">
        <f t="shared" si="3"/>
      </c>
      <c r="I141" s="140">
        <f t="shared" si="3"/>
      </c>
    </row>
    <row r="142" spans="2:9" ht="15">
      <c r="B142" s="139">
        <f t="shared" si="0"/>
      </c>
      <c r="C142" s="134">
        <f>IF('Dados Gerais'!$F$10="Apenas Instalação","N/A",IF('Dados Gerais'!$F$9="sim","******",""))</f>
      </c>
      <c r="D142" s="134">
        <f>IF('Dados Gerais'!$F$10="apenas retirada","N/A",IF('Dados Gerais'!$F$9="sim","******",""))</f>
      </c>
      <c r="E142" s="134">
        <f>IF('Dados Gerais'!$F$10="Apenas Instalação","",IF('Dados Gerais'!$F$10="Apenas Retirada","N/A",IF('Dados Gerais'!$F$10="Substituição","N/A",IF('Dados Gerais'!$F$9="sim","******",""))))</f>
      </c>
      <c r="F142" s="134">
        <f t="shared" si="3"/>
      </c>
      <c r="G142" s="134">
        <f t="shared" si="3"/>
      </c>
      <c r="H142" s="134">
        <f t="shared" si="3"/>
      </c>
      <c r="I142" s="140">
        <f t="shared" si="3"/>
      </c>
    </row>
    <row r="143" spans="2:9" ht="15">
      <c r="B143" s="139">
        <f t="shared" si="0"/>
      </c>
      <c r="C143" s="134">
        <f>IF('Dados Gerais'!$F$10="Apenas Instalação","N/A",IF('Dados Gerais'!$F$9="sim","******",""))</f>
      </c>
      <c r="D143" s="134">
        <f>IF('Dados Gerais'!$F$10="apenas retirada","N/A",IF('Dados Gerais'!$F$9="sim","******",""))</f>
      </c>
      <c r="E143" s="134">
        <f>IF('Dados Gerais'!$F$10="Apenas Instalação","",IF('Dados Gerais'!$F$10="Apenas Retirada","N/A",IF('Dados Gerais'!$F$10="Substituição","N/A",IF('Dados Gerais'!$F$9="sim","******",""))))</f>
      </c>
      <c r="F143" s="134">
        <f t="shared" si="3"/>
      </c>
      <c r="G143" s="134">
        <f t="shared" si="3"/>
      </c>
      <c r="H143" s="134">
        <f t="shared" si="3"/>
      </c>
      <c r="I143" s="140">
        <f t="shared" si="3"/>
      </c>
    </row>
    <row r="144" spans="2:9" ht="15">
      <c r="B144" s="139">
        <f t="shared" si="0"/>
      </c>
      <c r="C144" s="134">
        <f>IF('Dados Gerais'!$F$10="Apenas Instalação","N/A",IF('Dados Gerais'!$F$9="sim","******",""))</f>
      </c>
      <c r="D144" s="134">
        <f>IF('Dados Gerais'!$F$10="apenas retirada","N/A",IF('Dados Gerais'!$F$9="sim","******",""))</f>
      </c>
      <c r="E144" s="134">
        <f>IF('Dados Gerais'!$F$10="Apenas Instalação","",IF('Dados Gerais'!$F$10="Apenas Retirada","N/A",IF('Dados Gerais'!$F$10="Substituição","N/A",IF('Dados Gerais'!$F$9="sim","******",""))))</f>
      </c>
      <c r="F144" s="134">
        <f>IF($E$10="SIM","******","")</f>
      </c>
      <c r="G144" s="134">
        <f>IF($E$10="SIM","******","")</f>
      </c>
      <c r="H144" s="134">
        <f>IF($E$10="SIM","******","")</f>
      </c>
      <c r="I144" s="140">
        <f>IF($E$10="SIM","******","")</f>
      </c>
    </row>
    <row r="145" spans="2:9" ht="15">
      <c r="B145" s="139">
        <f t="shared" si="0"/>
      </c>
      <c r="C145" s="134">
        <f>IF('Dados Gerais'!$F$10="Apenas Instalação","N/A",IF('Dados Gerais'!$F$9="sim","******",""))</f>
      </c>
      <c r="D145" s="134">
        <f>IF('Dados Gerais'!$F$10="apenas retirada","N/A",IF('Dados Gerais'!$F$9="sim","******",""))</f>
      </c>
      <c r="E145" s="134">
        <f>IF('Dados Gerais'!$F$10="Apenas Instalação","",IF('Dados Gerais'!$F$10="Apenas Retirada","N/A",IF('Dados Gerais'!$F$10="Substituição","N/A",IF('Dados Gerais'!$F$9="sim","******",""))))</f>
      </c>
      <c r="F145" s="134">
        <f>IF($E$10="SIM","******","")</f>
      </c>
      <c r="G145" s="134">
        <f>IF($E$10="SIM","******","")</f>
      </c>
      <c r="H145" s="134">
        <f>IF($E$10="SIM","******","")</f>
      </c>
      <c r="I145" s="140">
        <f>IF($E$10="SIM","******","")</f>
      </c>
    </row>
    <row r="146" spans="2:9" ht="15">
      <c r="B146" s="139">
        <f t="shared" si="0"/>
      </c>
      <c r="C146" s="134">
        <f>IF('Dados Gerais'!$F$10="Apenas Instalação","N/A",IF('Dados Gerais'!$F$9="sim","******",""))</f>
      </c>
      <c r="D146" s="134">
        <f>IF('Dados Gerais'!$F$10="apenas retirada","N/A",IF('Dados Gerais'!$F$9="sim","******",""))</f>
      </c>
      <c r="E146" s="134">
        <f>IF('Dados Gerais'!$F$10="Apenas Instalação","",IF('Dados Gerais'!$F$10="Apenas Retirada","N/A",IF('Dados Gerais'!$F$10="Substituição","N/A",IF('Dados Gerais'!$F$9="sim","******",""))))</f>
      </c>
      <c r="F146" s="134">
        <f>IF($E$10="SIM","******","")</f>
      </c>
      <c r="G146" s="134">
        <f>IF($E$10="SIM","******","")</f>
      </c>
      <c r="H146" s="134">
        <f>IF($E$10="SIM","******","")</f>
      </c>
      <c r="I146" s="140">
        <f>IF($E$10="SIM","******","")</f>
      </c>
    </row>
    <row r="147" spans="2:9" ht="15">
      <c r="B147" s="139">
        <f t="shared" si="0"/>
      </c>
      <c r="C147" s="134">
        <f>IF('Dados Gerais'!$F$10="Apenas Instalação","N/A",IF('Dados Gerais'!$F$9="sim","******",""))</f>
      </c>
      <c r="D147" s="134">
        <f>IF('Dados Gerais'!$F$10="apenas retirada","N/A",IF('Dados Gerais'!$F$9="sim","******",""))</f>
      </c>
      <c r="E147" s="134">
        <f>IF('Dados Gerais'!$F$10="Apenas Instalação","",IF('Dados Gerais'!$F$10="Apenas Retirada","N/A",IF('Dados Gerais'!$F$10="Substituição","N/A",IF('Dados Gerais'!$F$9="sim","******",""))))</f>
      </c>
      <c r="F147" s="134">
        <f>IF($E$10="SIM","******","")</f>
      </c>
      <c r="G147" s="134">
        <f>IF($E$10="SIM","******","")</f>
      </c>
      <c r="H147" s="134">
        <f>IF($E$10="SIM","******","")</f>
      </c>
      <c r="I147" s="140">
        <f>IF($E$10="SIM","******","")</f>
      </c>
    </row>
    <row r="148" spans="2:9" ht="15">
      <c r="B148" s="139">
        <f t="shared" si="0"/>
      </c>
      <c r="C148" s="134">
        <f>IF('Dados Gerais'!$F$10="Apenas Instalação","N/A",IF('Dados Gerais'!$F$9="sim","******",""))</f>
      </c>
      <c r="D148" s="134">
        <f>IF('Dados Gerais'!$F$10="apenas retirada","N/A",IF('Dados Gerais'!$F$9="sim","******",""))</f>
      </c>
      <c r="E148" s="134">
        <f>IF('Dados Gerais'!$F$10="Apenas Instalação","",IF('Dados Gerais'!$F$10="Apenas Retirada","N/A",IF('Dados Gerais'!$F$10="Substituição","N/A",IF('Dados Gerais'!$F$9="sim","******",""))))</f>
      </c>
      <c r="F148" s="134">
        <f>IF($E$10="SIM","******","")</f>
      </c>
      <c r="G148" s="134">
        <f>IF($E$10="SIM","******","")</f>
      </c>
      <c r="H148" s="134">
        <f>IF($E$10="SIM","******","")</f>
      </c>
      <c r="I148" s="140">
        <f>IF($E$10="SIM","******","")</f>
      </c>
    </row>
    <row r="149" spans="2:9" ht="15">
      <c r="B149" s="139">
        <f t="shared" si="0"/>
      </c>
      <c r="C149" s="134">
        <f>IF('Dados Gerais'!$F$10="Apenas Instalação","N/A",IF('Dados Gerais'!$F$9="sim","******",""))</f>
      </c>
      <c r="D149" s="134">
        <f>IF('Dados Gerais'!$F$10="apenas retirada","N/A",IF('Dados Gerais'!$F$9="sim","******",""))</f>
      </c>
      <c r="E149" s="134">
        <f>IF('Dados Gerais'!$F$10="Apenas Instalação","",IF('Dados Gerais'!$F$10="Apenas Retirada","N/A",IF('Dados Gerais'!$F$10="Substituição","N/A",IF('Dados Gerais'!$F$9="sim","******",""))))</f>
      </c>
      <c r="F149" s="134">
        <f>IF($E$10="SIM","******","")</f>
      </c>
      <c r="G149" s="134">
        <f>IF($E$10="SIM","******","")</f>
      </c>
      <c r="H149" s="134">
        <f>IF($E$10="SIM","******","")</f>
      </c>
      <c r="I149" s="140">
        <f>IF($E$10="SIM","******","")</f>
      </c>
    </row>
    <row r="150" spans="2:9" ht="15">
      <c r="B150" s="139">
        <f t="shared" si="0"/>
      </c>
      <c r="C150" s="134">
        <f>IF('Dados Gerais'!$F$10="Apenas Instalação","N/A",IF('Dados Gerais'!$F$9="sim","******",""))</f>
      </c>
      <c r="D150" s="134">
        <f>IF('Dados Gerais'!$F$10="apenas retirada","N/A",IF('Dados Gerais'!$F$9="sim","******",""))</f>
      </c>
      <c r="E150" s="134">
        <f>IF('Dados Gerais'!$F$10="Apenas Instalação","",IF('Dados Gerais'!$F$10="Apenas Retirada","N/A",IF('Dados Gerais'!$F$10="Substituição","N/A",IF('Dados Gerais'!$F$9="sim","******",""))))</f>
      </c>
      <c r="F150" s="134">
        <f>IF($E$10="SIM","******","")</f>
      </c>
      <c r="G150" s="134">
        <f>IF($E$10="SIM","******","")</f>
      </c>
      <c r="H150" s="134">
        <f>IF($E$10="SIM","******","")</f>
      </c>
      <c r="I150" s="140">
        <f>IF($E$10="SIM","******","")</f>
      </c>
    </row>
    <row r="151" spans="2:9" ht="15.75" thickBot="1">
      <c r="B151" s="141">
        <f t="shared" si="0"/>
      </c>
      <c r="C151" s="142">
        <f>IF('Dados Gerais'!$F$10="Apenas Instalação","N/A",IF('Dados Gerais'!$F$9="sim","******",""))</f>
      </c>
      <c r="D151" s="142">
        <f>IF('Dados Gerais'!$F$10="apenas retirada","N/A",IF('Dados Gerais'!$F$9="sim","******",""))</f>
      </c>
      <c r="E151" s="142">
        <f>IF('Dados Gerais'!$F$10="Apenas Instalação","",IF('Dados Gerais'!$F$10="Apenas Retirada","N/A",IF('Dados Gerais'!$F$10="Substituição","N/A",IF('Dados Gerais'!$F$9="sim","******",""))))</f>
      </c>
      <c r="F151" s="142">
        <f>IF($E$10="SIM","******","")</f>
      </c>
      <c r="G151" s="142">
        <f>IF($E$10="SIM","******","")</f>
      </c>
      <c r="H151" s="142">
        <f>IF($E$10="SIM","******","")</f>
      </c>
      <c r="I151" s="143">
        <f>IF($E$10="SIM","******","")</f>
      </c>
    </row>
    <row r="152" ht="15"/>
  </sheetData>
  <sheetProtection password="C49B" sheet="1" scenarios="1"/>
  <mergeCells count="8">
    <mergeCell ref="B10:D10"/>
    <mergeCell ref="E10:F10"/>
    <mergeCell ref="G10:I10"/>
    <mergeCell ref="F4:I4"/>
    <mergeCell ref="B6:I7"/>
    <mergeCell ref="B8:I8"/>
    <mergeCell ref="B9:D9"/>
    <mergeCell ref="E9:F9"/>
  </mergeCells>
  <conditionalFormatting sqref="G10:I10">
    <cfRule type="cellIs" priority="9" dxfId="93" operator="equal">
      <formula>"DE ACORDO COM AS ISENÇÕES DE PROJETO"</formula>
    </cfRule>
    <cfRule type="cellIs" priority="12" dxfId="92" operator="equal">
      <formula>"Deverá Apresentar Projeto Completo"</formula>
    </cfRule>
  </conditionalFormatting>
  <conditionalFormatting sqref="B12:I12 B109:I127 B144:I146 B148:I151">
    <cfRule type="cellIs" priority="11" dxfId="0" operator="equal">
      <formula>"******"</formula>
    </cfRule>
  </conditionalFormatting>
  <conditionalFormatting sqref="E10">
    <cfRule type="cellIs" priority="10" dxfId="92" operator="equal">
      <formula>"Sim"</formula>
    </cfRule>
  </conditionalFormatting>
  <conditionalFormatting sqref="B85:I108">
    <cfRule type="cellIs" priority="8" dxfId="0" operator="equal">
      <formula>"******"</formula>
    </cfRule>
  </conditionalFormatting>
  <conditionalFormatting sqref="B61:I84">
    <cfRule type="cellIs" priority="7" dxfId="0" operator="equal">
      <formula>"******"</formula>
    </cfRule>
  </conditionalFormatting>
  <conditionalFormatting sqref="B37:I60">
    <cfRule type="cellIs" priority="6" dxfId="0" operator="equal">
      <formula>"******"</formula>
    </cfRule>
  </conditionalFormatting>
  <conditionalFormatting sqref="B13:I36">
    <cfRule type="cellIs" priority="5" dxfId="0" operator="equal">
      <formula>"******"</formula>
    </cfRule>
  </conditionalFormatting>
  <conditionalFormatting sqref="B128:I129 B140:I143">
    <cfRule type="cellIs" priority="4" dxfId="0" operator="equal">
      <formula>"******"</formula>
    </cfRule>
  </conditionalFormatting>
  <conditionalFormatting sqref="B134:I139">
    <cfRule type="cellIs" priority="3" dxfId="0" operator="equal">
      <formula>"******"</formula>
    </cfRule>
  </conditionalFormatting>
  <conditionalFormatting sqref="B130:I133">
    <cfRule type="cellIs" priority="2" dxfId="0" operator="equal">
      <formula>"******"</formula>
    </cfRule>
  </conditionalFormatting>
  <conditionalFormatting sqref="B147:I147">
    <cfRule type="cellIs" priority="1" dxfId="0" operator="equal">
      <formula>"******"</formula>
    </cfRule>
  </conditionalFormatting>
  <dataValidations count="2">
    <dataValidation type="list" allowBlank="1" showInputMessage="1" showErrorMessage="1" sqref="E12:E151">
      <formula1>Fases</formula1>
    </dataValidation>
    <dataValidation type="list" allowBlank="1" showInputMessage="1" showErrorMessage="1" sqref="C12:D151">
      <formula1>Retiradas</formula1>
    </dataValidation>
  </dataValidations>
  <printOptions horizontalCentered="1" verticalCentered="1"/>
  <pageMargins left="0.5118110236220472" right="0.5118110236220472" top="0.5118110236220472" bottom="0.3937007874015748" header="0.31496062992125984" footer="0.31496062992125984"/>
  <pageSetup horizontalDpi="600" verticalDpi="600" orientation="portrait" paperSize="9" r:id="rId4"/>
  <ignoredErrors>
    <ignoredError sqref="B12:I15 B17:I19 B16:C16 E16:I16 B148:I151 B20:C20 E20:I20 B21:I147" unlockedFormula="1"/>
  </ignoredErrors>
  <drawing r:id="rId3"/>
  <legacyDrawing r:id="rId2"/>
</worksheet>
</file>

<file path=xl/worksheets/sheet8.xml><?xml version="1.0" encoding="utf-8"?>
<worksheet xmlns="http://schemas.openxmlformats.org/spreadsheetml/2006/main" xmlns:r="http://schemas.openxmlformats.org/officeDocument/2006/relationships">
  <sheetPr codeName="Planilha13">
    <tabColor rgb="FF60812F"/>
  </sheetPr>
  <dimension ref="B4:L151"/>
  <sheetViews>
    <sheetView showGridLines="0" showRowColHeaders="0" zoomScale="94" zoomScaleNormal="94" zoomScalePageLayoutView="0" workbookViewId="0" topLeftCell="A1">
      <pane ySplit="5" topLeftCell="A6" activePane="bottomLeft" state="frozen"/>
      <selection pane="topLeft" activeCell="A1" sqref="A1"/>
      <selection pane="bottomLeft" activeCell="F4" sqref="F4:I4"/>
    </sheetView>
  </sheetViews>
  <sheetFormatPr defaultColWidth="0" defaultRowHeight="15" customHeight="1" zeroHeight="1"/>
  <cols>
    <col min="1" max="1" width="5.7109375" style="0" customWidth="1"/>
    <col min="2" max="2" width="6.28125" style="0" bestFit="1" customWidth="1"/>
    <col min="3" max="3" width="8.7109375" style="0" bestFit="1" customWidth="1"/>
    <col min="4" max="4" width="9.00390625" style="0" bestFit="1" customWidth="1"/>
    <col min="5" max="5" width="9.00390625" style="0" customWidth="1"/>
    <col min="6" max="7" width="13.421875" style="0" bestFit="1" customWidth="1"/>
    <col min="8" max="8" width="26.7109375" style="0" customWidth="1"/>
    <col min="9" max="9" width="8.28125" style="0" customWidth="1"/>
    <col min="10" max="10" width="2.140625" style="0" customWidth="1"/>
    <col min="11" max="11" width="13.7109375" style="0" customWidth="1"/>
    <col min="12" max="12" width="2.140625" style="0" customWidth="1"/>
    <col min="13" max="13" width="13.7109375" style="0" customWidth="1"/>
    <col min="14" max="14" width="2.140625" style="0" customWidth="1"/>
    <col min="15" max="16384" width="9.140625" style="0" hidden="1" customWidth="1"/>
  </cols>
  <sheetData>
    <row r="1" ht="15" customHeight="1"/>
    <row r="2" ht="15"/>
    <row r="3" ht="15.75" thickBot="1"/>
    <row r="4" spans="2:9" ht="49.5" customHeight="1" thickBot="1">
      <c r="B4" s="10"/>
      <c r="C4" s="11"/>
      <c r="D4" s="11"/>
      <c r="E4" s="11"/>
      <c r="F4" s="184" t="s">
        <v>24</v>
      </c>
      <c r="G4" s="185"/>
      <c r="H4" s="185"/>
      <c r="I4" s="186"/>
    </row>
    <row r="5" spans="2:10" ht="12.75" customHeight="1" thickBot="1">
      <c r="B5" s="5"/>
      <c r="C5" s="35"/>
      <c r="D5" s="35"/>
      <c r="E5" s="35"/>
      <c r="F5" s="133"/>
      <c r="G5" s="133"/>
      <c r="H5" s="133"/>
      <c r="I5" s="133"/>
      <c r="J5" s="5"/>
    </row>
    <row r="6" spans="2:12" ht="15">
      <c r="B6" s="239" t="s">
        <v>91</v>
      </c>
      <c r="C6" s="240"/>
      <c r="D6" s="240"/>
      <c r="E6" s="240"/>
      <c r="F6" s="240"/>
      <c r="G6" s="240"/>
      <c r="H6" s="240"/>
      <c r="I6" s="241"/>
      <c r="L6" s="5"/>
    </row>
    <row r="7" spans="2:9" ht="15">
      <c r="B7" s="242"/>
      <c r="C7" s="243"/>
      <c r="D7" s="243"/>
      <c r="E7" s="243"/>
      <c r="F7" s="243"/>
      <c r="G7" s="243"/>
      <c r="H7" s="243"/>
      <c r="I7" s="244"/>
    </row>
    <row r="8" spans="2:9" ht="236.25" customHeight="1" thickBot="1">
      <c r="B8" s="255"/>
      <c r="C8" s="256"/>
      <c r="D8" s="256"/>
      <c r="E8" s="256"/>
      <c r="F8" s="256"/>
      <c r="G8" s="256"/>
      <c r="H8" s="256"/>
      <c r="I8" s="257"/>
    </row>
    <row r="9" spans="2:9" ht="15.75" thickBot="1">
      <c r="B9" s="247" t="s">
        <v>25</v>
      </c>
      <c r="C9" s="248"/>
      <c r="D9" s="249"/>
      <c r="E9" s="253"/>
      <c r="F9" s="254"/>
      <c r="G9" s="30" t="s">
        <v>31</v>
      </c>
      <c r="H9" s="60">
        <f>'Dados Gerais'!F11</f>
        <v>0</v>
      </c>
      <c r="I9" s="61">
        <f>'Dados Gerais'!J11</f>
        <v>0</v>
      </c>
    </row>
    <row r="10" spans="2:9" ht="15.75" thickBot="1">
      <c r="B10" s="247" t="s">
        <v>26</v>
      </c>
      <c r="C10" s="248"/>
      <c r="D10" s="249"/>
      <c r="E10" s="245">
        <f>'Dados Gerais'!F9</f>
        <v>0</v>
      </c>
      <c r="F10" s="246"/>
      <c r="G10" s="236">
        <f>IF(E10="SIM","DEVERÁ APRESENTAR PROJETO COMPLETO",IF(E10="não","DE ACORDO COM AS ISENÇÕES DE PROJETO",""))</f>
      </c>
      <c r="H10" s="237"/>
      <c r="I10" s="238"/>
    </row>
    <row r="11" spans="2:9" ht="60.75" thickBot="1">
      <c r="B11" s="12" t="s">
        <v>0</v>
      </c>
      <c r="C11" s="12" t="s">
        <v>1</v>
      </c>
      <c r="D11" s="12" t="s">
        <v>2</v>
      </c>
      <c r="E11" s="12" t="s">
        <v>52</v>
      </c>
      <c r="F11" s="12" t="s">
        <v>120</v>
      </c>
      <c r="G11" s="12" t="s">
        <v>121</v>
      </c>
      <c r="H11" s="12" t="s">
        <v>119</v>
      </c>
      <c r="I11" s="12" t="s">
        <v>118</v>
      </c>
    </row>
    <row r="12" spans="2:9" ht="15">
      <c r="B12" s="135">
        <f aca="true" t="shared" si="0" ref="B12:B151">IF($E$10="SIM","******","")</f>
      </c>
      <c r="C12" s="136">
        <f>IF('Dados Gerais'!$F$10="Apenas Instalação","N/A",IF('Dados Gerais'!$F$9="sim","******",""))</f>
      </c>
      <c r="D12" s="137">
        <f>IF('Dados Gerais'!$F$10="apenas retirada","N/A",IF('Dados Gerais'!$F$9="sim","******",""))</f>
      </c>
      <c r="E12" s="137">
        <f>IF('Dados Gerais'!$F$10="Apenas Instalação","",IF('Dados Gerais'!$F$10="Apenas Retirada","N/A",IF('Dados Gerais'!$F$10="Substituição","N/A",IF('Dados Gerais'!$F$9="sim","******",""))))</f>
      </c>
      <c r="F12" s="137">
        <f aca="true" t="shared" si="1" ref="F12:I75">IF($E$10="SIM","******","")</f>
      </c>
      <c r="G12" s="137">
        <f t="shared" si="1"/>
      </c>
      <c r="H12" s="137">
        <f>IF($E$10="SIM","******","")</f>
      </c>
      <c r="I12" s="138">
        <f t="shared" si="1"/>
      </c>
    </row>
    <row r="13" spans="2:9" ht="15">
      <c r="B13" s="139">
        <f t="shared" si="0"/>
      </c>
      <c r="C13" s="134">
        <f>IF('Dados Gerais'!$F$10="Apenas Instalação","N/A",IF('Dados Gerais'!$F$9="sim","******",""))</f>
      </c>
      <c r="D13" s="134">
        <f>IF('Dados Gerais'!$F$10="apenas retirada","N/A",IF('Dados Gerais'!$F$9="sim","******",""))</f>
      </c>
      <c r="E13" s="134">
        <f>IF('Dados Gerais'!$F$10="Apenas Instalação","",IF('Dados Gerais'!$F$10="Apenas Retirada","N/A",IF('Dados Gerais'!$F$10="Substituição","N/A",IF('Dados Gerais'!$F$9="sim","******",""))))</f>
      </c>
      <c r="F13" s="134">
        <f t="shared" si="1"/>
      </c>
      <c r="G13" s="134">
        <f t="shared" si="1"/>
      </c>
      <c r="H13" s="134">
        <f t="shared" si="1"/>
      </c>
      <c r="I13" s="140">
        <f t="shared" si="1"/>
      </c>
    </row>
    <row r="14" spans="2:9" ht="15">
      <c r="B14" s="139">
        <f t="shared" si="0"/>
      </c>
      <c r="C14" s="134">
        <f>IF('Dados Gerais'!$F$10="Apenas Instalação","N/A",IF('Dados Gerais'!$F$9="sim","******",""))</f>
      </c>
      <c r="D14" s="134">
        <f>IF('Dados Gerais'!$F$10="apenas retirada","N/A",IF('Dados Gerais'!$F$9="sim","******",""))</f>
      </c>
      <c r="E14" s="134">
        <f>IF('Dados Gerais'!$F$10="Apenas Instalação","",IF('Dados Gerais'!$F$10="Apenas Retirada","N/A",IF('Dados Gerais'!$F$10="Substituição","N/A",IF('Dados Gerais'!$F$9="sim","******",""))))</f>
      </c>
      <c r="F14" s="134">
        <f t="shared" si="1"/>
      </c>
      <c r="G14" s="134">
        <f t="shared" si="1"/>
      </c>
      <c r="H14" s="134">
        <f t="shared" si="1"/>
      </c>
      <c r="I14" s="140">
        <f t="shared" si="1"/>
      </c>
    </row>
    <row r="15" spans="2:9" ht="15">
      <c r="B15" s="139">
        <f t="shared" si="0"/>
      </c>
      <c r="C15" s="134">
        <f>IF('Dados Gerais'!$F$10="Apenas Instalação","N/A",IF('Dados Gerais'!$F$9="sim","******",""))</f>
      </c>
      <c r="D15" s="134">
        <f>IF('Dados Gerais'!$F$10="apenas retirada","N/A",IF('Dados Gerais'!$F$9="sim","******",""))</f>
      </c>
      <c r="E15" s="134">
        <f>IF('Dados Gerais'!$F$10="Apenas Instalação","",IF('Dados Gerais'!$F$10="Apenas Retirada","N/A",IF('Dados Gerais'!$F$10="Substituição","N/A",IF('Dados Gerais'!$F$9="sim","******",""))))</f>
      </c>
      <c r="F15" s="134">
        <f t="shared" si="1"/>
      </c>
      <c r="G15" s="134">
        <f t="shared" si="1"/>
      </c>
      <c r="H15" s="134">
        <f t="shared" si="1"/>
      </c>
      <c r="I15" s="140">
        <f t="shared" si="1"/>
      </c>
    </row>
    <row r="16" spans="2:9" ht="15">
      <c r="B16" s="139">
        <f t="shared" si="0"/>
      </c>
      <c r="C16" s="134">
        <f>IF('Dados Gerais'!$F$10="Apenas Instalação","N/A",IF('Dados Gerais'!$F$9="sim","******",""))</f>
      </c>
      <c r="D16" s="134">
        <f>IF('Dados Gerais'!$F$10="apenas retirada","N/A",IF('Dados Gerais'!$F$9="sim","******",""))</f>
      </c>
      <c r="E16" s="134">
        <f>IF('Dados Gerais'!$F$10="Apenas Instalação","",IF('Dados Gerais'!$F$10="Apenas Retirada","N/A",IF('Dados Gerais'!$F$10="Substituição","N/A",IF('Dados Gerais'!$F$9="sim","******",""))))</f>
      </c>
      <c r="F16" s="134">
        <f t="shared" si="1"/>
      </c>
      <c r="G16" s="134">
        <f t="shared" si="1"/>
      </c>
      <c r="H16" s="134">
        <f t="shared" si="1"/>
      </c>
      <c r="I16" s="140">
        <f t="shared" si="1"/>
      </c>
    </row>
    <row r="17" spans="2:9" ht="15">
      <c r="B17" s="139">
        <f t="shared" si="0"/>
      </c>
      <c r="C17" s="134">
        <f>IF('Dados Gerais'!$F$10="Apenas Instalação","N/A",IF('Dados Gerais'!$F$9="sim","******",""))</f>
      </c>
      <c r="D17" s="134">
        <f>IF('Dados Gerais'!$F$10="apenas retirada","N/A",IF('Dados Gerais'!$F$9="sim","******",""))</f>
      </c>
      <c r="E17" s="134">
        <f>IF('Dados Gerais'!$F$10="Apenas Instalação","",IF('Dados Gerais'!$F$10="Apenas Retirada","N/A",IF('Dados Gerais'!$F$10="Substituição","N/A",IF('Dados Gerais'!$F$9="sim","******",""))))</f>
      </c>
      <c r="F17" s="134">
        <f t="shared" si="1"/>
      </c>
      <c r="G17" s="134">
        <f t="shared" si="1"/>
      </c>
      <c r="H17" s="134">
        <f t="shared" si="1"/>
      </c>
      <c r="I17" s="140">
        <f t="shared" si="1"/>
      </c>
    </row>
    <row r="18" spans="2:9" ht="15">
      <c r="B18" s="139">
        <f t="shared" si="0"/>
      </c>
      <c r="C18" s="134">
        <f>IF('Dados Gerais'!$F$10="Apenas Instalação","N/A",IF('Dados Gerais'!$F$9="sim","******",""))</f>
      </c>
      <c r="D18" s="134">
        <f>IF('Dados Gerais'!$F$10="apenas retirada","N/A",IF('Dados Gerais'!$F$9="sim","******",""))</f>
      </c>
      <c r="E18" s="134">
        <f>IF('Dados Gerais'!$F$10="Apenas Instalação","",IF('Dados Gerais'!$F$10="Apenas Retirada","N/A",IF('Dados Gerais'!$F$10="Substituição","N/A",IF('Dados Gerais'!$F$9="sim","******",""))))</f>
      </c>
      <c r="F18" s="134">
        <f t="shared" si="1"/>
      </c>
      <c r="G18" s="134">
        <f t="shared" si="1"/>
      </c>
      <c r="H18" s="134">
        <f t="shared" si="1"/>
      </c>
      <c r="I18" s="140">
        <f t="shared" si="1"/>
      </c>
    </row>
    <row r="19" spans="2:9" ht="15">
      <c r="B19" s="139">
        <f t="shared" si="0"/>
      </c>
      <c r="C19" s="134">
        <f>IF('Dados Gerais'!$F$10="Apenas Instalação","N/A",IF('Dados Gerais'!$F$9="sim","******",""))</f>
      </c>
      <c r="D19" s="134">
        <f>IF('Dados Gerais'!$F$10="apenas retirada","N/A",IF('Dados Gerais'!$F$9="sim","******",""))</f>
      </c>
      <c r="E19" s="134">
        <f>IF('Dados Gerais'!$F$10="Apenas Instalação","",IF('Dados Gerais'!$F$10="Apenas Retirada","N/A",IF('Dados Gerais'!$F$10="Substituição","N/A",IF('Dados Gerais'!$F$9="sim","******",""))))</f>
      </c>
      <c r="F19" s="134">
        <f t="shared" si="1"/>
      </c>
      <c r="G19" s="134">
        <f t="shared" si="1"/>
      </c>
      <c r="H19" s="134">
        <f t="shared" si="1"/>
      </c>
      <c r="I19" s="140">
        <f t="shared" si="1"/>
      </c>
    </row>
    <row r="20" spans="2:9" ht="15">
      <c r="B20" s="139">
        <f t="shared" si="0"/>
      </c>
      <c r="C20" s="134">
        <f>IF('Dados Gerais'!$F$10="Apenas Instalação","N/A",IF('Dados Gerais'!$F$9="sim","******",""))</f>
      </c>
      <c r="D20" s="134">
        <f>IF('Dados Gerais'!$F$10="apenas retirada","N/A",IF('Dados Gerais'!$F$9="sim","******",""))</f>
      </c>
      <c r="E20" s="134">
        <f>IF('Dados Gerais'!$F$10="Apenas Instalação","",IF('Dados Gerais'!$F$10="Apenas Retirada","N/A",IF('Dados Gerais'!$F$10="Substituição","N/A",IF('Dados Gerais'!$F$9="sim","******",""))))</f>
      </c>
      <c r="F20" s="134">
        <f t="shared" si="1"/>
      </c>
      <c r="G20" s="134">
        <f t="shared" si="1"/>
      </c>
      <c r="H20" s="134">
        <f t="shared" si="1"/>
      </c>
      <c r="I20" s="140">
        <f t="shared" si="1"/>
      </c>
    </row>
    <row r="21" spans="2:9" ht="15">
      <c r="B21" s="139">
        <f t="shared" si="0"/>
      </c>
      <c r="C21" s="134">
        <f>IF('Dados Gerais'!$F$10="Apenas Instalação","N/A",IF('Dados Gerais'!$F$9="sim","******",""))</f>
      </c>
      <c r="D21" s="134">
        <f>IF('Dados Gerais'!$F$10="apenas retirada","N/A",IF('Dados Gerais'!$F$9="sim","******",""))</f>
      </c>
      <c r="E21" s="134">
        <f>IF('Dados Gerais'!$F$10="Apenas Instalação","",IF('Dados Gerais'!$F$10="Apenas Retirada","N/A",IF('Dados Gerais'!$F$10="Substituição","N/A",IF('Dados Gerais'!$F$9="sim","******",""))))</f>
      </c>
      <c r="F21" s="134">
        <f t="shared" si="1"/>
      </c>
      <c r="G21" s="134">
        <f t="shared" si="1"/>
      </c>
      <c r="H21" s="134">
        <f t="shared" si="1"/>
      </c>
      <c r="I21" s="140">
        <f t="shared" si="1"/>
      </c>
    </row>
    <row r="22" spans="2:9" ht="15">
      <c r="B22" s="139">
        <f t="shared" si="0"/>
      </c>
      <c r="C22" s="134">
        <f>IF('Dados Gerais'!$F$10="Apenas Instalação","N/A",IF('Dados Gerais'!$F$9="sim","******",""))</f>
      </c>
      <c r="D22" s="134">
        <f>IF('Dados Gerais'!$F$10="apenas retirada","N/A",IF('Dados Gerais'!$F$9="sim","******",""))</f>
      </c>
      <c r="E22" s="134">
        <f>IF('Dados Gerais'!$F$10="Apenas Instalação","",IF('Dados Gerais'!$F$10="Apenas Retirada","N/A",IF('Dados Gerais'!$F$10="Substituição","N/A",IF('Dados Gerais'!$F$9="sim","******",""))))</f>
      </c>
      <c r="F22" s="134">
        <f t="shared" si="1"/>
      </c>
      <c r="G22" s="134">
        <f t="shared" si="1"/>
      </c>
      <c r="H22" s="134">
        <f t="shared" si="1"/>
      </c>
      <c r="I22" s="140">
        <f t="shared" si="1"/>
      </c>
    </row>
    <row r="23" spans="2:9" ht="15">
      <c r="B23" s="139">
        <f t="shared" si="0"/>
      </c>
      <c r="C23" s="134">
        <f>IF('Dados Gerais'!$F$10="Apenas Instalação","N/A",IF('Dados Gerais'!$F$9="sim","******",""))</f>
      </c>
      <c r="D23" s="134">
        <f>IF('Dados Gerais'!$F$10="apenas retirada","N/A",IF('Dados Gerais'!$F$9="sim","******",""))</f>
      </c>
      <c r="E23" s="134">
        <f>IF('Dados Gerais'!$F$10="Apenas Instalação","",IF('Dados Gerais'!$F$10="Apenas Retirada","N/A",IF('Dados Gerais'!$F$10="Substituição","N/A",IF('Dados Gerais'!$F$9="sim","******",""))))</f>
      </c>
      <c r="F23" s="134">
        <f t="shared" si="1"/>
      </c>
      <c r="G23" s="134">
        <f t="shared" si="1"/>
      </c>
      <c r="H23" s="134">
        <f t="shared" si="1"/>
      </c>
      <c r="I23" s="140">
        <f t="shared" si="1"/>
      </c>
    </row>
    <row r="24" spans="2:9" ht="15">
      <c r="B24" s="139">
        <f t="shared" si="0"/>
      </c>
      <c r="C24" s="134">
        <f>IF('Dados Gerais'!$F$10="Apenas Instalação","N/A",IF('Dados Gerais'!$F$9="sim","******",""))</f>
      </c>
      <c r="D24" s="134">
        <f>IF('Dados Gerais'!$F$10="apenas retirada","N/A",IF('Dados Gerais'!$F$9="sim","******",""))</f>
      </c>
      <c r="E24" s="134">
        <f>IF('Dados Gerais'!$F$10="Apenas Instalação","",IF('Dados Gerais'!$F$10="Apenas Retirada","N/A",IF('Dados Gerais'!$F$10="Substituição","N/A",IF('Dados Gerais'!$F$9="sim","******",""))))</f>
      </c>
      <c r="F24" s="134">
        <f t="shared" si="1"/>
      </c>
      <c r="G24" s="134">
        <f t="shared" si="1"/>
      </c>
      <c r="H24" s="134">
        <f t="shared" si="1"/>
      </c>
      <c r="I24" s="140">
        <f t="shared" si="1"/>
      </c>
    </row>
    <row r="25" spans="2:9" ht="15">
      <c r="B25" s="139">
        <f t="shared" si="0"/>
      </c>
      <c r="C25" s="134">
        <f>IF('Dados Gerais'!$F$10="Apenas Instalação","N/A",IF('Dados Gerais'!$F$9="sim","******",""))</f>
      </c>
      <c r="D25" s="134">
        <f>IF('Dados Gerais'!$F$10="apenas retirada","N/A",IF('Dados Gerais'!$F$9="sim","******",""))</f>
      </c>
      <c r="E25" s="134">
        <f>IF('Dados Gerais'!$F$10="Apenas Instalação","",IF('Dados Gerais'!$F$10="Apenas Retirada","N/A",IF('Dados Gerais'!$F$10="Substituição","N/A",IF('Dados Gerais'!$F$9="sim","******",""))))</f>
      </c>
      <c r="F25" s="134">
        <f t="shared" si="1"/>
      </c>
      <c r="G25" s="134">
        <f t="shared" si="1"/>
      </c>
      <c r="H25" s="134">
        <f t="shared" si="1"/>
      </c>
      <c r="I25" s="140">
        <f t="shared" si="1"/>
      </c>
    </row>
    <row r="26" spans="2:9" ht="15">
      <c r="B26" s="139">
        <f t="shared" si="0"/>
      </c>
      <c r="C26" s="134">
        <f>IF('Dados Gerais'!$F$10="Apenas Instalação","N/A",IF('Dados Gerais'!$F$9="sim","******",""))</f>
      </c>
      <c r="D26" s="134">
        <f>IF('Dados Gerais'!$F$10="apenas retirada","N/A",IF('Dados Gerais'!$F$9="sim","******",""))</f>
      </c>
      <c r="E26" s="134">
        <f>IF('Dados Gerais'!$F$10="Apenas Instalação","",IF('Dados Gerais'!$F$10="Apenas Retirada","N/A",IF('Dados Gerais'!$F$10="Substituição","N/A",IF('Dados Gerais'!$F$9="sim","******",""))))</f>
      </c>
      <c r="F26" s="134">
        <f t="shared" si="1"/>
      </c>
      <c r="G26" s="134">
        <f t="shared" si="1"/>
      </c>
      <c r="H26" s="134">
        <f t="shared" si="1"/>
      </c>
      <c r="I26" s="140">
        <f t="shared" si="1"/>
      </c>
    </row>
    <row r="27" spans="2:9" ht="15">
      <c r="B27" s="139">
        <f t="shared" si="0"/>
      </c>
      <c r="C27" s="134">
        <f>IF('Dados Gerais'!$F$10="Apenas Instalação","N/A",IF('Dados Gerais'!$F$9="sim","******",""))</f>
      </c>
      <c r="D27" s="134">
        <f>IF('Dados Gerais'!$F$10="apenas retirada","N/A",IF('Dados Gerais'!$F$9="sim","******",""))</f>
      </c>
      <c r="E27" s="134">
        <f>IF('Dados Gerais'!$F$10="Apenas Instalação","",IF('Dados Gerais'!$F$10="Apenas Retirada","N/A",IF('Dados Gerais'!$F$10="Substituição","N/A",IF('Dados Gerais'!$F$9="sim","******",""))))</f>
      </c>
      <c r="F27" s="134">
        <f t="shared" si="1"/>
      </c>
      <c r="G27" s="134">
        <f t="shared" si="1"/>
      </c>
      <c r="H27" s="134">
        <f t="shared" si="1"/>
      </c>
      <c r="I27" s="140">
        <f t="shared" si="1"/>
      </c>
    </row>
    <row r="28" spans="2:9" ht="15">
      <c r="B28" s="139">
        <f t="shared" si="0"/>
      </c>
      <c r="C28" s="134">
        <f>IF('Dados Gerais'!$F$10="Apenas Instalação","N/A",IF('Dados Gerais'!$F$9="sim","******",""))</f>
      </c>
      <c r="D28" s="134">
        <f>IF('Dados Gerais'!$F$10="apenas retirada","N/A",IF('Dados Gerais'!$F$9="sim","******",""))</f>
      </c>
      <c r="E28" s="134">
        <f>IF('Dados Gerais'!$F$10="Apenas Instalação","",IF('Dados Gerais'!$F$10="Apenas Retirada","N/A",IF('Dados Gerais'!$F$10="Substituição","N/A",IF('Dados Gerais'!$F$9="sim","******",""))))</f>
      </c>
      <c r="F28" s="134">
        <f t="shared" si="1"/>
      </c>
      <c r="G28" s="134">
        <f t="shared" si="1"/>
      </c>
      <c r="H28" s="134">
        <f t="shared" si="1"/>
      </c>
      <c r="I28" s="140">
        <f t="shared" si="1"/>
      </c>
    </row>
    <row r="29" spans="2:9" ht="15">
      <c r="B29" s="139">
        <f t="shared" si="0"/>
      </c>
      <c r="C29" s="134">
        <f>IF('Dados Gerais'!$F$10="Apenas Instalação","N/A",IF('Dados Gerais'!$F$9="sim","******",""))</f>
      </c>
      <c r="D29" s="134">
        <f>IF('Dados Gerais'!$F$10="apenas retirada","N/A",IF('Dados Gerais'!$F$9="sim","******",""))</f>
      </c>
      <c r="E29" s="134">
        <f>IF('Dados Gerais'!$F$10="Apenas Instalação","",IF('Dados Gerais'!$F$10="Apenas Retirada","N/A",IF('Dados Gerais'!$F$10="Substituição","N/A",IF('Dados Gerais'!$F$9="sim","******",""))))</f>
      </c>
      <c r="F29" s="134">
        <f t="shared" si="1"/>
      </c>
      <c r="G29" s="134">
        <f t="shared" si="1"/>
      </c>
      <c r="H29" s="134">
        <f t="shared" si="1"/>
      </c>
      <c r="I29" s="140">
        <f t="shared" si="1"/>
      </c>
    </row>
    <row r="30" spans="2:9" ht="15">
      <c r="B30" s="139">
        <f t="shared" si="0"/>
      </c>
      <c r="C30" s="134">
        <f>IF('Dados Gerais'!$F$10="Apenas Instalação","N/A",IF('Dados Gerais'!$F$9="sim","******",""))</f>
      </c>
      <c r="D30" s="134">
        <f>IF('Dados Gerais'!$F$10="apenas retirada","N/A",IF('Dados Gerais'!$F$9="sim","******",""))</f>
      </c>
      <c r="E30" s="134">
        <f>IF('Dados Gerais'!$F$10="Apenas Instalação","",IF('Dados Gerais'!$F$10="Apenas Retirada","N/A",IF('Dados Gerais'!$F$10="Substituição","N/A",IF('Dados Gerais'!$F$9="sim","******",""))))</f>
      </c>
      <c r="F30" s="134">
        <f t="shared" si="1"/>
      </c>
      <c r="G30" s="134">
        <f t="shared" si="1"/>
      </c>
      <c r="H30" s="134">
        <f t="shared" si="1"/>
      </c>
      <c r="I30" s="140">
        <f t="shared" si="1"/>
      </c>
    </row>
    <row r="31" spans="2:9" ht="15">
      <c r="B31" s="139">
        <f t="shared" si="0"/>
      </c>
      <c r="C31" s="134">
        <f>IF('Dados Gerais'!$F$10="Apenas Instalação","N/A",IF('Dados Gerais'!$F$9="sim","******",""))</f>
      </c>
      <c r="D31" s="134">
        <f>IF('Dados Gerais'!$F$10="apenas retirada","N/A",IF('Dados Gerais'!$F$9="sim","******",""))</f>
      </c>
      <c r="E31" s="134">
        <f>IF('Dados Gerais'!$F$10="Apenas Instalação","",IF('Dados Gerais'!$F$10="Apenas Retirada","N/A",IF('Dados Gerais'!$F$10="Substituição","N/A",IF('Dados Gerais'!$F$9="sim","******",""))))</f>
      </c>
      <c r="F31" s="134">
        <f t="shared" si="1"/>
      </c>
      <c r="G31" s="134">
        <f t="shared" si="1"/>
      </c>
      <c r="H31" s="134">
        <f t="shared" si="1"/>
      </c>
      <c r="I31" s="140">
        <f t="shared" si="1"/>
      </c>
    </row>
    <row r="32" spans="2:9" ht="15">
      <c r="B32" s="139">
        <f t="shared" si="0"/>
      </c>
      <c r="C32" s="134">
        <f>IF('Dados Gerais'!$F$10="Apenas Instalação","N/A",IF('Dados Gerais'!$F$9="sim","******",""))</f>
      </c>
      <c r="D32" s="134">
        <f>IF('Dados Gerais'!$F$10="apenas retirada","N/A",IF('Dados Gerais'!$F$9="sim","******",""))</f>
      </c>
      <c r="E32" s="134">
        <f>IF('Dados Gerais'!$F$10="Apenas Instalação","",IF('Dados Gerais'!$F$10="Apenas Retirada","N/A",IF('Dados Gerais'!$F$10="Substituição","N/A",IF('Dados Gerais'!$F$9="sim","******",""))))</f>
      </c>
      <c r="F32" s="134">
        <f t="shared" si="1"/>
      </c>
      <c r="G32" s="134">
        <f t="shared" si="1"/>
      </c>
      <c r="H32" s="134">
        <f t="shared" si="1"/>
      </c>
      <c r="I32" s="140">
        <f t="shared" si="1"/>
      </c>
    </row>
    <row r="33" spans="2:9" ht="15">
      <c r="B33" s="139">
        <f t="shared" si="0"/>
      </c>
      <c r="C33" s="134">
        <f>IF('Dados Gerais'!$F$10="Apenas Instalação","N/A",IF('Dados Gerais'!$F$9="sim","******",""))</f>
      </c>
      <c r="D33" s="134">
        <f>IF('Dados Gerais'!$F$10="apenas retirada","N/A",IF('Dados Gerais'!$F$9="sim","******",""))</f>
      </c>
      <c r="E33" s="134">
        <f>IF('Dados Gerais'!$F$10="Apenas Instalação","",IF('Dados Gerais'!$F$10="Apenas Retirada","N/A",IF('Dados Gerais'!$F$10="Substituição","N/A",IF('Dados Gerais'!$F$9="sim","******",""))))</f>
      </c>
      <c r="F33" s="134">
        <f t="shared" si="1"/>
      </c>
      <c r="G33" s="134">
        <f t="shared" si="1"/>
      </c>
      <c r="H33" s="134">
        <f t="shared" si="1"/>
      </c>
      <c r="I33" s="140">
        <f t="shared" si="1"/>
      </c>
    </row>
    <row r="34" spans="2:9" ht="15">
      <c r="B34" s="139">
        <f t="shared" si="0"/>
      </c>
      <c r="C34" s="134">
        <f>IF('Dados Gerais'!$F$10="Apenas Instalação","N/A",IF('Dados Gerais'!$F$9="sim","******",""))</f>
      </c>
      <c r="D34" s="134">
        <f>IF('Dados Gerais'!$F$10="apenas retirada","N/A",IF('Dados Gerais'!$F$9="sim","******",""))</f>
      </c>
      <c r="E34" s="134">
        <f>IF('Dados Gerais'!$F$10="Apenas Instalação","",IF('Dados Gerais'!$F$10="Apenas Retirada","N/A",IF('Dados Gerais'!$F$10="Substituição","N/A",IF('Dados Gerais'!$F$9="sim","******",""))))</f>
      </c>
      <c r="F34" s="134">
        <f t="shared" si="1"/>
      </c>
      <c r="G34" s="134">
        <f t="shared" si="1"/>
      </c>
      <c r="H34" s="134">
        <f t="shared" si="1"/>
      </c>
      <c r="I34" s="140">
        <f t="shared" si="1"/>
      </c>
    </row>
    <row r="35" spans="2:9" ht="15">
      <c r="B35" s="139">
        <f t="shared" si="0"/>
      </c>
      <c r="C35" s="134">
        <f>IF('Dados Gerais'!$F$10="Apenas Instalação","N/A",IF('Dados Gerais'!$F$9="sim","******",""))</f>
      </c>
      <c r="D35" s="134">
        <f>IF('Dados Gerais'!$F$10="apenas retirada","N/A",IF('Dados Gerais'!$F$9="sim","******",""))</f>
      </c>
      <c r="E35" s="134">
        <f>IF('Dados Gerais'!$F$10="Apenas Instalação","",IF('Dados Gerais'!$F$10="Apenas Retirada","N/A",IF('Dados Gerais'!$F$10="Substituição","N/A",IF('Dados Gerais'!$F$9="sim","******",""))))</f>
      </c>
      <c r="F35" s="134">
        <f t="shared" si="1"/>
      </c>
      <c r="G35" s="134">
        <f t="shared" si="1"/>
      </c>
      <c r="H35" s="134">
        <f t="shared" si="1"/>
      </c>
      <c r="I35" s="140">
        <f t="shared" si="1"/>
      </c>
    </row>
    <row r="36" spans="2:9" ht="15">
      <c r="B36" s="139">
        <f t="shared" si="0"/>
      </c>
      <c r="C36" s="134">
        <f>IF('Dados Gerais'!$F$10="Apenas Instalação","N/A",IF('Dados Gerais'!$F$9="sim","******",""))</f>
      </c>
      <c r="D36" s="134">
        <f>IF('Dados Gerais'!$F$10="apenas retirada","N/A",IF('Dados Gerais'!$F$9="sim","******",""))</f>
      </c>
      <c r="E36" s="134">
        <f>IF('Dados Gerais'!$F$10="Apenas Instalação","",IF('Dados Gerais'!$F$10="Apenas Retirada","N/A",IF('Dados Gerais'!$F$10="Substituição","N/A",IF('Dados Gerais'!$F$9="sim","******",""))))</f>
      </c>
      <c r="F36" s="134">
        <f t="shared" si="1"/>
      </c>
      <c r="G36" s="134">
        <f t="shared" si="1"/>
      </c>
      <c r="H36" s="134">
        <f t="shared" si="1"/>
      </c>
      <c r="I36" s="140">
        <f t="shared" si="1"/>
      </c>
    </row>
    <row r="37" spans="2:9" ht="15">
      <c r="B37" s="139">
        <f t="shared" si="0"/>
      </c>
      <c r="C37" s="134">
        <f>IF('Dados Gerais'!$F$10="Apenas Instalação","N/A",IF('Dados Gerais'!$F$9="sim","******",""))</f>
      </c>
      <c r="D37" s="134">
        <f>IF('Dados Gerais'!$F$10="apenas retirada","N/A",IF('Dados Gerais'!$F$9="sim","******",""))</f>
      </c>
      <c r="E37" s="134">
        <f>IF('Dados Gerais'!$F$10="Apenas Instalação","",IF('Dados Gerais'!$F$10="Apenas Retirada","N/A",IF('Dados Gerais'!$F$10="Substituição","N/A",IF('Dados Gerais'!$F$9="sim","******",""))))</f>
      </c>
      <c r="F37" s="134">
        <f t="shared" si="1"/>
      </c>
      <c r="G37" s="134">
        <f t="shared" si="1"/>
      </c>
      <c r="H37" s="134">
        <f t="shared" si="1"/>
      </c>
      <c r="I37" s="140">
        <f t="shared" si="1"/>
      </c>
    </row>
    <row r="38" spans="2:9" ht="15">
      <c r="B38" s="139">
        <f t="shared" si="0"/>
      </c>
      <c r="C38" s="134">
        <f>IF('Dados Gerais'!$F$10="Apenas Instalação","N/A",IF('Dados Gerais'!$F$9="sim","******",""))</f>
      </c>
      <c r="D38" s="134">
        <f>IF('Dados Gerais'!$F$10="apenas retirada","N/A",IF('Dados Gerais'!$F$9="sim","******",""))</f>
      </c>
      <c r="E38" s="134">
        <f>IF('Dados Gerais'!$F$10="Apenas Instalação","",IF('Dados Gerais'!$F$10="Apenas Retirada","N/A",IF('Dados Gerais'!$F$10="Substituição","N/A",IF('Dados Gerais'!$F$9="sim","******",""))))</f>
      </c>
      <c r="F38" s="134">
        <f t="shared" si="1"/>
      </c>
      <c r="G38" s="134">
        <f t="shared" si="1"/>
      </c>
      <c r="H38" s="134">
        <f t="shared" si="1"/>
      </c>
      <c r="I38" s="140">
        <f t="shared" si="1"/>
      </c>
    </row>
    <row r="39" spans="2:9" ht="15">
      <c r="B39" s="139">
        <f t="shared" si="0"/>
      </c>
      <c r="C39" s="134">
        <f>IF('Dados Gerais'!$F$10="Apenas Instalação","N/A",IF('Dados Gerais'!$F$9="sim","******",""))</f>
      </c>
      <c r="D39" s="134">
        <f>IF('Dados Gerais'!$F$10="apenas retirada","N/A",IF('Dados Gerais'!$F$9="sim","******",""))</f>
      </c>
      <c r="E39" s="134">
        <f>IF('Dados Gerais'!$F$10="Apenas Instalação","",IF('Dados Gerais'!$F$10="Apenas Retirada","N/A",IF('Dados Gerais'!$F$10="Substituição","N/A",IF('Dados Gerais'!$F$9="sim","******",""))))</f>
      </c>
      <c r="F39" s="134">
        <f t="shared" si="1"/>
      </c>
      <c r="G39" s="134">
        <f t="shared" si="1"/>
      </c>
      <c r="H39" s="134">
        <f t="shared" si="1"/>
      </c>
      <c r="I39" s="140">
        <f t="shared" si="1"/>
      </c>
    </row>
    <row r="40" spans="2:9" ht="15">
      <c r="B40" s="139">
        <f t="shared" si="0"/>
      </c>
      <c r="C40" s="134">
        <f>IF('Dados Gerais'!$F$10="Apenas Instalação","N/A",IF('Dados Gerais'!$F$9="sim","******",""))</f>
      </c>
      <c r="D40" s="134">
        <f>IF('Dados Gerais'!$F$10="apenas retirada","N/A",IF('Dados Gerais'!$F$9="sim","******",""))</f>
      </c>
      <c r="E40" s="134">
        <f>IF('Dados Gerais'!$F$10="Apenas Instalação","",IF('Dados Gerais'!$F$10="Apenas Retirada","N/A",IF('Dados Gerais'!$F$10="Substituição","N/A",IF('Dados Gerais'!$F$9="sim","******",""))))</f>
      </c>
      <c r="F40" s="134">
        <f t="shared" si="1"/>
      </c>
      <c r="G40" s="134">
        <f t="shared" si="1"/>
      </c>
      <c r="H40" s="134">
        <f t="shared" si="1"/>
      </c>
      <c r="I40" s="140">
        <f t="shared" si="1"/>
      </c>
    </row>
    <row r="41" spans="2:9" ht="15">
      <c r="B41" s="139">
        <f t="shared" si="0"/>
      </c>
      <c r="C41" s="134">
        <f>IF('Dados Gerais'!$F$10="Apenas Instalação","N/A",IF('Dados Gerais'!$F$9="sim","******",""))</f>
      </c>
      <c r="D41" s="134">
        <f>IF('Dados Gerais'!$F$10="apenas retirada","N/A",IF('Dados Gerais'!$F$9="sim","******",""))</f>
      </c>
      <c r="E41" s="134">
        <f>IF('Dados Gerais'!$F$10="Apenas Instalação","",IF('Dados Gerais'!$F$10="Apenas Retirada","N/A",IF('Dados Gerais'!$F$10="Substituição","N/A",IF('Dados Gerais'!$F$9="sim","******",""))))</f>
      </c>
      <c r="F41" s="134">
        <f t="shared" si="1"/>
      </c>
      <c r="G41" s="134">
        <f t="shared" si="1"/>
      </c>
      <c r="H41" s="134">
        <f t="shared" si="1"/>
      </c>
      <c r="I41" s="140">
        <f t="shared" si="1"/>
      </c>
    </row>
    <row r="42" spans="2:9" ht="15">
      <c r="B42" s="139">
        <f t="shared" si="0"/>
      </c>
      <c r="C42" s="134">
        <f>IF('Dados Gerais'!$F$10="Apenas Instalação","N/A",IF('Dados Gerais'!$F$9="sim","******",""))</f>
      </c>
      <c r="D42" s="134">
        <f>IF('Dados Gerais'!$F$10="apenas retirada","N/A",IF('Dados Gerais'!$F$9="sim","******",""))</f>
      </c>
      <c r="E42" s="134">
        <f>IF('Dados Gerais'!$F$10="Apenas Instalação","",IF('Dados Gerais'!$F$10="Apenas Retirada","N/A",IF('Dados Gerais'!$F$10="Substituição","N/A",IF('Dados Gerais'!$F$9="sim","******",""))))</f>
      </c>
      <c r="F42" s="134">
        <f t="shared" si="1"/>
      </c>
      <c r="G42" s="134">
        <f t="shared" si="1"/>
      </c>
      <c r="H42" s="134">
        <f t="shared" si="1"/>
      </c>
      <c r="I42" s="140">
        <f t="shared" si="1"/>
      </c>
    </row>
    <row r="43" spans="2:9" ht="15">
      <c r="B43" s="139">
        <f t="shared" si="0"/>
      </c>
      <c r="C43" s="134">
        <f>IF('Dados Gerais'!$F$10="Apenas Instalação","N/A",IF('Dados Gerais'!$F$9="sim","******",""))</f>
      </c>
      <c r="D43" s="134">
        <f>IF('Dados Gerais'!$F$10="apenas retirada","N/A",IF('Dados Gerais'!$F$9="sim","******",""))</f>
      </c>
      <c r="E43" s="134">
        <f>IF('Dados Gerais'!$F$10="Apenas Instalação","",IF('Dados Gerais'!$F$10="Apenas Retirada","N/A",IF('Dados Gerais'!$F$10="Substituição","N/A",IF('Dados Gerais'!$F$9="sim","******",""))))</f>
      </c>
      <c r="F43" s="134">
        <f t="shared" si="1"/>
      </c>
      <c r="G43" s="134">
        <f t="shared" si="1"/>
      </c>
      <c r="H43" s="134">
        <f t="shared" si="1"/>
      </c>
      <c r="I43" s="140">
        <f t="shared" si="1"/>
      </c>
    </row>
    <row r="44" spans="2:9" ht="15">
      <c r="B44" s="139">
        <f t="shared" si="0"/>
      </c>
      <c r="C44" s="134">
        <f>IF('Dados Gerais'!$F$10="Apenas Instalação","N/A",IF('Dados Gerais'!$F$9="sim","******",""))</f>
      </c>
      <c r="D44" s="134">
        <f>IF('Dados Gerais'!$F$10="apenas retirada","N/A",IF('Dados Gerais'!$F$9="sim","******",""))</f>
      </c>
      <c r="E44" s="134">
        <f>IF('Dados Gerais'!$F$10="Apenas Instalação","",IF('Dados Gerais'!$F$10="Apenas Retirada","N/A",IF('Dados Gerais'!$F$10="Substituição","N/A",IF('Dados Gerais'!$F$9="sim","******",""))))</f>
      </c>
      <c r="F44" s="134">
        <f t="shared" si="1"/>
      </c>
      <c r="G44" s="134">
        <f t="shared" si="1"/>
      </c>
      <c r="H44" s="134">
        <f t="shared" si="1"/>
      </c>
      <c r="I44" s="140">
        <f t="shared" si="1"/>
      </c>
    </row>
    <row r="45" spans="2:9" ht="15">
      <c r="B45" s="139">
        <f t="shared" si="0"/>
      </c>
      <c r="C45" s="134">
        <f>IF('Dados Gerais'!$F$10="Apenas Instalação","N/A",IF('Dados Gerais'!$F$9="sim","******",""))</f>
      </c>
      <c r="D45" s="134">
        <f>IF('Dados Gerais'!$F$10="apenas retirada","N/A",IF('Dados Gerais'!$F$9="sim","******",""))</f>
      </c>
      <c r="E45" s="134">
        <f>IF('Dados Gerais'!$F$10="Apenas Instalação","",IF('Dados Gerais'!$F$10="Apenas Retirada","N/A",IF('Dados Gerais'!$F$10="Substituição","N/A",IF('Dados Gerais'!$F$9="sim","******",""))))</f>
      </c>
      <c r="F45" s="134">
        <f t="shared" si="1"/>
      </c>
      <c r="G45" s="134">
        <f t="shared" si="1"/>
      </c>
      <c r="H45" s="134">
        <f t="shared" si="1"/>
      </c>
      <c r="I45" s="140">
        <f t="shared" si="1"/>
      </c>
    </row>
    <row r="46" spans="2:9" ht="15">
      <c r="B46" s="139">
        <f t="shared" si="0"/>
      </c>
      <c r="C46" s="134">
        <f>IF('Dados Gerais'!$F$10="Apenas Instalação","N/A",IF('Dados Gerais'!$F$9="sim","******",""))</f>
      </c>
      <c r="D46" s="134">
        <f>IF('Dados Gerais'!$F$10="apenas retirada","N/A",IF('Dados Gerais'!$F$9="sim","******",""))</f>
      </c>
      <c r="E46" s="134">
        <f>IF('Dados Gerais'!$F$10="Apenas Instalação","",IF('Dados Gerais'!$F$10="Apenas Retirada","N/A",IF('Dados Gerais'!$F$10="Substituição","N/A",IF('Dados Gerais'!$F$9="sim","******",""))))</f>
      </c>
      <c r="F46" s="134">
        <f t="shared" si="1"/>
      </c>
      <c r="G46" s="134">
        <f t="shared" si="1"/>
      </c>
      <c r="H46" s="134">
        <f t="shared" si="1"/>
      </c>
      <c r="I46" s="140">
        <f t="shared" si="1"/>
      </c>
    </row>
    <row r="47" spans="2:9" ht="15">
      <c r="B47" s="139">
        <f t="shared" si="0"/>
      </c>
      <c r="C47" s="134">
        <f>IF('Dados Gerais'!$F$10="Apenas Instalação","N/A",IF('Dados Gerais'!$F$9="sim","******",""))</f>
      </c>
      <c r="D47" s="134">
        <f>IF('Dados Gerais'!$F$10="apenas retirada","N/A",IF('Dados Gerais'!$F$9="sim","******",""))</f>
      </c>
      <c r="E47" s="134">
        <f>IF('Dados Gerais'!$F$10="Apenas Instalação","",IF('Dados Gerais'!$F$10="Apenas Retirada","N/A",IF('Dados Gerais'!$F$10="Substituição","N/A",IF('Dados Gerais'!$F$9="sim","******",""))))</f>
      </c>
      <c r="F47" s="134">
        <f t="shared" si="1"/>
      </c>
      <c r="G47" s="134">
        <f t="shared" si="1"/>
      </c>
      <c r="H47" s="134">
        <f t="shared" si="1"/>
      </c>
      <c r="I47" s="140">
        <f t="shared" si="1"/>
      </c>
    </row>
    <row r="48" spans="2:9" ht="15">
      <c r="B48" s="139">
        <f t="shared" si="0"/>
      </c>
      <c r="C48" s="134">
        <f>IF('Dados Gerais'!$F$10="Apenas Instalação","N/A",IF('Dados Gerais'!$F$9="sim","******",""))</f>
      </c>
      <c r="D48" s="134">
        <f>IF('Dados Gerais'!$F$10="apenas retirada","N/A",IF('Dados Gerais'!$F$9="sim","******",""))</f>
      </c>
      <c r="E48" s="134">
        <f>IF('Dados Gerais'!$F$10="Apenas Instalação","",IF('Dados Gerais'!$F$10="Apenas Retirada","N/A",IF('Dados Gerais'!$F$10="Substituição","N/A",IF('Dados Gerais'!$F$9="sim","******",""))))</f>
      </c>
      <c r="F48" s="134">
        <f t="shared" si="1"/>
      </c>
      <c r="G48" s="134">
        <f t="shared" si="1"/>
      </c>
      <c r="H48" s="134">
        <f t="shared" si="1"/>
      </c>
      <c r="I48" s="140">
        <f t="shared" si="1"/>
      </c>
    </row>
    <row r="49" spans="2:9" ht="15">
      <c r="B49" s="139">
        <f t="shared" si="0"/>
      </c>
      <c r="C49" s="134">
        <f>IF('Dados Gerais'!$F$10="Apenas Instalação","N/A",IF('Dados Gerais'!$F$9="sim","******",""))</f>
      </c>
      <c r="D49" s="134">
        <f>IF('Dados Gerais'!$F$10="apenas retirada","N/A",IF('Dados Gerais'!$F$9="sim","******",""))</f>
      </c>
      <c r="E49" s="134">
        <f>IF('Dados Gerais'!$F$10="Apenas Instalação","",IF('Dados Gerais'!$F$10="Apenas Retirada","N/A",IF('Dados Gerais'!$F$10="Substituição","N/A",IF('Dados Gerais'!$F$9="sim","******",""))))</f>
      </c>
      <c r="F49" s="134">
        <f t="shared" si="1"/>
      </c>
      <c r="G49" s="134">
        <f t="shared" si="1"/>
      </c>
      <c r="H49" s="134">
        <f t="shared" si="1"/>
      </c>
      <c r="I49" s="140">
        <f t="shared" si="1"/>
      </c>
    </row>
    <row r="50" spans="2:9" ht="15">
      <c r="B50" s="139">
        <f t="shared" si="0"/>
      </c>
      <c r="C50" s="134">
        <f>IF('Dados Gerais'!$F$10="Apenas Instalação","N/A",IF('Dados Gerais'!$F$9="sim","******",""))</f>
      </c>
      <c r="D50" s="134">
        <f>IF('Dados Gerais'!$F$10="apenas retirada","N/A",IF('Dados Gerais'!$F$9="sim","******",""))</f>
      </c>
      <c r="E50" s="134">
        <f>IF('Dados Gerais'!$F$10="Apenas Instalação","",IF('Dados Gerais'!$F$10="Apenas Retirada","N/A",IF('Dados Gerais'!$F$10="Substituição","N/A",IF('Dados Gerais'!$F$9="sim","******",""))))</f>
      </c>
      <c r="F50" s="134">
        <f t="shared" si="1"/>
      </c>
      <c r="G50" s="134">
        <f t="shared" si="1"/>
      </c>
      <c r="H50" s="134">
        <f t="shared" si="1"/>
      </c>
      <c r="I50" s="140">
        <f t="shared" si="1"/>
      </c>
    </row>
    <row r="51" spans="2:9" ht="15">
      <c r="B51" s="139">
        <f t="shared" si="0"/>
      </c>
      <c r="C51" s="134">
        <f>IF('Dados Gerais'!$F$10="Apenas Instalação","N/A",IF('Dados Gerais'!$F$9="sim","******",""))</f>
      </c>
      <c r="D51" s="134">
        <f>IF('Dados Gerais'!$F$10="apenas retirada","N/A",IF('Dados Gerais'!$F$9="sim","******",""))</f>
      </c>
      <c r="E51" s="134">
        <f>IF('Dados Gerais'!$F$10="Apenas Instalação","",IF('Dados Gerais'!$F$10="Apenas Retirada","N/A",IF('Dados Gerais'!$F$10="Substituição","N/A",IF('Dados Gerais'!$F$9="sim","******",""))))</f>
      </c>
      <c r="F51" s="134">
        <f t="shared" si="1"/>
      </c>
      <c r="G51" s="134">
        <f t="shared" si="1"/>
      </c>
      <c r="H51" s="134">
        <f t="shared" si="1"/>
      </c>
      <c r="I51" s="140">
        <f t="shared" si="1"/>
      </c>
    </row>
    <row r="52" spans="2:9" ht="15">
      <c r="B52" s="139">
        <f t="shared" si="0"/>
      </c>
      <c r="C52" s="134">
        <f>IF('Dados Gerais'!$F$10="Apenas Instalação","N/A",IF('Dados Gerais'!$F$9="sim","******",""))</f>
      </c>
      <c r="D52" s="134">
        <f>IF('Dados Gerais'!$F$10="apenas retirada","N/A",IF('Dados Gerais'!$F$9="sim","******",""))</f>
      </c>
      <c r="E52" s="134">
        <f>IF('Dados Gerais'!$F$10="Apenas Instalação","",IF('Dados Gerais'!$F$10="Apenas Retirada","N/A",IF('Dados Gerais'!$F$10="Substituição","N/A",IF('Dados Gerais'!$F$9="sim","******",""))))</f>
      </c>
      <c r="F52" s="134">
        <f t="shared" si="1"/>
      </c>
      <c r="G52" s="134">
        <f t="shared" si="1"/>
      </c>
      <c r="H52" s="134">
        <f t="shared" si="1"/>
      </c>
      <c r="I52" s="140">
        <f t="shared" si="1"/>
      </c>
    </row>
    <row r="53" spans="2:9" ht="15">
      <c r="B53" s="139">
        <f t="shared" si="0"/>
      </c>
      <c r="C53" s="134">
        <f>IF('Dados Gerais'!$F$10="Apenas Instalação","N/A",IF('Dados Gerais'!$F$9="sim","******",""))</f>
      </c>
      <c r="D53" s="134">
        <f>IF('Dados Gerais'!$F$10="apenas retirada","N/A",IF('Dados Gerais'!$F$9="sim","******",""))</f>
      </c>
      <c r="E53" s="134">
        <f>IF('Dados Gerais'!$F$10="Apenas Instalação","",IF('Dados Gerais'!$F$10="Apenas Retirada","N/A",IF('Dados Gerais'!$F$10="Substituição","N/A",IF('Dados Gerais'!$F$9="sim","******",""))))</f>
      </c>
      <c r="F53" s="134">
        <f t="shared" si="1"/>
      </c>
      <c r="G53" s="134">
        <f t="shared" si="1"/>
      </c>
      <c r="H53" s="134">
        <f t="shared" si="1"/>
      </c>
      <c r="I53" s="140">
        <f t="shared" si="1"/>
      </c>
    </row>
    <row r="54" spans="2:9" ht="15">
      <c r="B54" s="139">
        <f t="shared" si="0"/>
      </c>
      <c r="C54" s="134">
        <f>IF('Dados Gerais'!$F$10="Apenas Instalação","N/A",IF('Dados Gerais'!$F$9="sim","******",""))</f>
      </c>
      <c r="D54" s="134">
        <f>IF('Dados Gerais'!$F$10="apenas retirada","N/A",IF('Dados Gerais'!$F$9="sim","******",""))</f>
      </c>
      <c r="E54" s="134">
        <f>IF('Dados Gerais'!$F$10="Apenas Instalação","",IF('Dados Gerais'!$F$10="Apenas Retirada","N/A",IF('Dados Gerais'!$F$10="Substituição","N/A",IF('Dados Gerais'!$F$9="sim","******",""))))</f>
      </c>
      <c r="F54" s="134">
        <f t="shared" si="1"/>
      </c>
      <c r="G54" s="134">
        <f t="shared" si="1"/>
      </c>
      <c r="H54" s="134">
        <f t="shared" si="1"/>
      </c>
      <c r="I54" s="140">
        <f t="shared" si="1"/>
      </c>
    </row>
    <row r="55" spans="2:9" ht="15">
      <c r="B55" s="139">
        <f t="shared" si="0"/>
      </c>
      <c r="C55" s="134">
        <f>IF('Dados Gerais'!$F$10="Apenas Instalação","N/A",IF('Dados Gerais'!$F$9="sim","******",""))</f>
      </c>
      <c r="D55" s="134">
        <f>IF('Dados Gerais'!$F$10="apenas retirada","N/A",IF('Dados Gerais'!$F$9="sim","******",""))</f>
      </c>
      <c r="E55" s="134">
        <f>IF('Dados Gerais'!$F$10="Apenas Instalação","",IF('Dados Gerais'!$F$10="Apenas Retirada","N/A",IF('Dados Gerais'!$F$10="Substituição","N/A",IF('Dados Gerais'!$F$9="sim","******",""))))</f>
      </c>
      <c r="F55" s="134">
        <f t="shared" si="1"/>
      </c>
      <c r="G55" s="134">
        <f t="shared" si="1"/>
      </c>
      <c r="H55" s="134">
        <f t="shared" si="1"/>
      </c>
      <c r="I55" s="140">
        <f t="shared" si="1"/>
      </c>
    </row>
    <row r="56" spans="2:9" ht="15">
      <c r="B56" s="139">
        <f t="shared" si="0"/>
      </c>
      <c r="C56" s="134">
        <f>IF('Dados Gerais'!$F$10="Apenas Instalação","N/A",IF('Dados Gerais'!$F$9="sim","******",""))</f>
      </c>
      <c r="D56" s="134">
        <f>IF('Dados Gerais'!$F$10="apenas retirada","N/A",IF('Dados Gerais'!$F$9="sim","******",""))</f>
      </c>
      <c r="E56" s="134">
        <f>IF('Dados Gerais'!$F$10="Apenas Instalação","",IF('Dados Gerais'!$F$10="Apenas Retirada","N/A",IF('Dados Gerais'!$F$10="Substituição","N/A",IF('Dados Gerais'!$F$9="sim","******",""))))</f>
      </c>
      <c r="F56" s="134">
        <f t="shared" si="1"/>
      </c>
      <c r="G56" s="134">
        <f t="shared" si="1"/>
      </c>
      <c r="H56" s="134">
        <f t="shared" si="1"/>
      </c>
      <c r="I56" s="140">
        <f t="shared" si="1"/>
      </c>
    </row>
    <row r="57" spans="2:9" ht="15">
      <c r="B57" s="139">
        <f t="shared" si="0"/>
      </c>
      <c r="C57" s="134">
        <f>IF('Dados Gerais'!$F$10="Apenas Instalação","N/A",IF('Dados Gerais'!$F$9="sim","******",""))</f>
      </c>
      <c r="D57" s="134">
        <f>IF('Dados Gerais'!$F$10="apenas retirada","N/A",IF('Dados Gerais'!$F$9="sim","******",""))</f>
      </c>
      <c r="E57" s="134">
        <f>IF('Dados Gerais'!$F$10="Apenas Instalação","",IF('Dados Gerais'!$F$10="Apenas Retirada","N/A",IF('Dados Gerais'!$F$10="Substituição","N/A",IF('Dados Gerais'!$F$9="sim","******",""))))</f>
      </c>
      <c r="F57" s="134">
        <f t="shared" si="1"/>
      </c>
      <c r="G57" s="134">
        <f t="shared" si="1"/>
      </c>
      <c r="H57" s="134">
        <f t="shared" si="1"/>
      </c>
      <c r="I57" s="140">
        <f t="shared" si="1"/>
      </c>
    </row>
    <row r="58" spans="2:9" ht="15">
      <c r="B58" s="139">
        <f t="shared" si="0"/>
      </c>
      <c r="C58" s="134">
        <f>IF('Dados Gerais'!$F$10="Apenas Instalação","N/A",IF('Dados Gerais'!$F$9="sim","******",""))</f>
      </c>
      <c r="D58" s="134">
        <f>IF('Dados Gerais'!$F$10="apenas retirada","N/A",IF('Dados Gerais'!$F$9="sim","******",""))</f>
      </c>
      <c r="E58" s="134">
        <f>IF('Dados Gerais'!$F$10="Apenas Instalação","",IF('Dados Gerais'!$F$10="Apenas Retirada","N/A",IF('Dados Gerais'!$F$10="Substituição","N/A",IF('Dados Gerais'!$F$9="sim","******",""))))</f>
      </c>
      <c r="F58" s="134">
        <f t="shared" si="1"/>
      </c>
      <c r="G58" s="134">
        <f t="shared" si="1"/>
      </c>
      <c r="H58" s="134">
        <f t="shared" si="1"/>
      </c>
      <c r="I58" s="140">
        <f t="shared" si="1"/>
      </c>
    </row>
    <row r="59" spans="2:9" ht="15">
      <c r="B59" s="139">
        <f t="shared" si="0"/>
      </c>
      <c r="C59" s="134">
        <f>IF('Dados Gerais'!$F$10="Apenas Instalação","N/A",IF('Dados Gerais'!$F$9="sim","******",""))</f>
      </c>
      <c r="D59" s="134">
        <f>IF('Dados Gerais'!$F$10="apenas retirada","N/A",IF('Dados Gerais'!$F$9="sim","******",""))</f>
      </c>
      <c r="E59" s="134">
        <f>IF('Dados Gerais'!$F$10="Apenas Instalação","",IF('Dados Gerais'!$F$10="Apenas Retirada","N/A",IF('Dados Gerais'!$F$10="Substituição","N/A",IF('Dados Gerais'!$F$9="sim","******",""))))</f>
      </c>
      <c r="F59" s="134">
        <f t="shared" si="1"/>
      </c>
      <c r="G59" s="134">
        <f t="shared" si="1"/>
      </c>
      <c r="H59" s="134">
        <f t="shared" si="1"/>
      </c>
      <c r="I59" s="140">
        <f t="shared" si="1"/>
      </c>
    </row>
    <row r="60" spans="2:9" ht="15">
      <c r="B60" s="139">
        <f t="shared" si="0"/>
      </c>
      <c r="C60" s="134">
        <f>IF('Dados Gerais'!$F$10="Apenas Instalação","N/A",IF('Dados Gerais'!$F$9="sim","******",""))</f>
      </c>
      <c r="D60" s="134">
        <f>IF('Dados Gerais'!$F$10="apenas retirada","N/A",IF('Dados Gerais'!$F$9="sim","******",""))</f>
      </c>
      <c r="E60" s="134">
        <f>IF('Dados Gerais'!$F$10="Apenas Instalação","",IF('Dados Gerais'!$F$10="Apenas Retirada","N/A",IF('Dados Gerais'!$F$10="Substituição","N/A",IF('Dados Gerais'!$F$9="sim","******",""))))</f>
      </c>
      <c r="F60" s="134">
        <f t="shared" si="1"/>
      </c>
      <c r="G60" s="134">
        <f t="shared" si="1"/>
      </c>
      <c r="H60" s="134">
        <f t="shared" si="1"/>
      </c>
      <c r="I60" s="140">
        <f t="shared" si="1"/>
      </c>
    </row>
    <row r="61" spans="2:9" ht="15">
      <c r="B61" s="139">
        <f t="shared" si="0"/>
      </c>
      <c r="C61" s="134">
        <f>IF('Dados Gerais'!$F$10="Apenas Instalação","N/A",IF('Dados Gerais'!$F$9="sim","******",""))</f>
      </c>
      <c r="D61" s="134">
        <f>IF('Dados Gerais'!$F$10="apenas retirada","N/A",IF('Dados Gerais'!$F$9="sim","******",""))</f>
      </c>
      <c r="E61" s="134">
        <f>IF('Dados Gerais'!$F$10="Apenas Instalação","",IF('Dados Gerais'!$F$10="Apenas Retirada","N/A",IF('Dados Gerais'!$F$10="Substituição","N/A",IF('Dados Gerais'!$F$9="sim","******",""))))</f>
      </c>
      <c r="F61" s="134">
        <f t="shared" si="1"/>
      </c>
      <c r="G61" s="134">
        <f t="shared" si="1"/>
      </c>
      <c r="H61" s="134">
        <f t="shared" si="1"/>
      </c>
      <c r="I61" s="140">
        <f t="shared" si="1"/>
      </c>
    </row>
    <row r="62" spans="2:9" ht="15">
      <c r="B62" s="139">
        <f t="shared" si="0"/>
      </c>
      <c r="C62" s="134">
        <f>IF('Dados Gerais'!$F$10="Apenas Instalação","N/A",IF('Dados Gerais'!$F$9="sim","******",""))</f>
      </c>
      <c r="D62" s="134">
        <f>IF('Dados Gerais'!$F$10="apenas retirada","N/A",IF('Dados Gerais'!$F$9="sim","******",""))</f>
      </c>
      <c r="E62" s="134">
        <f>IF('Dados Gerais'!$F$10="Apenas Instalação","",IF('Dados Gerais'!$F$10="Apenas Retirada","N/A",IF('Dados Gerais'!$F$10="Substituição","N/A",IF('Dados Gerais'!$F$9="sim","******",""))))</f>
      </c>
      <c r="F62" s="134">
        <f t="shared" si="1"/>
      </c>
      <c r="G62" s="134">
        <f t="shared" si="1"/>
      </c>
      <c r="H62" s="134">
        <f t="shared" si="1"/>
      </c>
      <c r="I62" s="140">
        <f t="shared" si="1"/>
      </c>
    </row>
    <row r="63" spans="2:9" ht="15">
      <c r="B63" s="139">
        <f t="shared" si="0"/>
      </c>
      <c r="C63" s="134">
        <f>IF('Dados Gerais'!$F$10="Apenas Instalação","N/A",IF('Dados Gerais'!$F$9="sim","******",""))</f>
      </c>
      <c r="D63" s="134">
        <f>IF('Dados Gerais'!$F$10="apenas retirada","N/A",IF('Dados Gerais'!$F$9="sim","******",""))</f>
      </c>
      <c r="E63" s="134">
        <f>IF('Dados Gerais'!$F$10="Apenas Instalação","",IF('Dados Gerais'!$F$10="Apenas Retirada","N/A",IF('Dados Gerais'!$F$10="Substituição","N/A",IF('Dados Gerais'!$F$9="sim","******",""))))</f>
      </c>
      <c r="F63" s="134">
        <f t="shared" si="1"/>
      </c>
      <c r="G63" s="134">
        <f t="shared" si="1"/>
      </c>
      <c r="H63" s="134">
        <f t="shared" si="1"/>
      </c>
      <c r="I63" s="140">
        <f t="shared" si="1"/>
      </c>
    </row>
    <row r="64" spans="2:9" ht="15">
      <c r="B64" s="139">
        <f t="shared" si="0"/>
      </c>
      <c r="C64" s="134">
        <f>IF('Dados Gerais'!$F$10="Apenas Instalação","N/A",IF('Dados Gerais'!$F$9="sim","******",""))</f>
      </c>
      <c r="D64" s="134">
        <f>IF('Dados Gerais'!$F$10="apenas retirada","N/A",IF('Dados Gerais'!$F$9="sim","******",""))</f>
      </c>
      <c r="E64" s="134">
        <f>IF('Dados Gerais'!$F$10="Apenas Instalação","",IF('Dados Gerais'!$F$10="Apenas Retirada","N/A",IF('Dados Gerais'!$F$10="Substituição","N/A",IF('Dados Gerais'!$F$9="sim","******",""))))</f>
      </c>
      <c r="F64" s="134">
        <f t="shared" si="1"/>
      </c>
      <c r="G64" s="134">
        <f t="shared" si="1"/>
      </c>
      <c r="H64" s="134">
        <f t="shared" si="1"/>
      </c>
      <c r="I64" s="140">
        <f t="shared" si="1"/>
      </c>
    </row>
    <row r="65" spans="2:9" ht="15">
      <c r="B65" s="139">
        <f t="shared" si="0"/>
      </c>
      <c r="C65" s="134">
        <f>IF('Dados Gerais'!$F$10="Apenas Instalação","N/A",IF('Dados Gerais'!$F$9="sim","******",""))</f>
      </c>
      <c r="D65" s="134">
        <f>IF('Dados Gerais'!$F$10="apenas retirada","N/A",IF('Dados Gerais'!$F$9="sim","******",""))</f>
      </c>
      <c r="E65" s="134">
        <f>IF('Dados Gerais'!$F$10="Apenas Instalação","",IF('Dados Gerais'!$F$10="Apenas Retirada","N/A",IF('Dados Gerais'!$F$10="Substituição","N/A",IF('Dados Gerais'!$F$9="sim","******",""))))</f>
      </c>
      <c r="F65" s="134">
        <f t="shared" si="1"/>
      </c>
      <c r="G65" s="134">
        <f t="shared" si="1"/>
      </c>
      <c r="H65" s="134">
        <f t="shared" si="1"/>
      </c>
      <c r="I65" s="140">
        <f t="shared" si="1"/>
      </c>
    </row>
    <row r="66" spans="2:9" ht="15">
      <c r="B66" s="139">
        <f t="shared" si="0"/>
      </c>
      <c r="C66" s="134">
        <f>IF('Dados Gerais'!$F$10="Apenas Instalação","N/A",IF('Dados Gerais'!$F$9="sim","******",""))</f>
      </c>
      <c r="D66" s="134">
        <f>IF('Dados Gerais'!$F$10="apenas retirada","N/A",IF('Dados Gerais'!$F$9="sim","******",""))</f>
      </c>
      <c r="E66" s="134">
        <f>IF('Dados Gerais'!$F$10="Apenas Instalação","",IF('Dados Gerais'!$F$10="Apenas Retirada","N/A",IF('Dados Gerais'!$F$10="Substituição","N/A",IF('Dados Gerais'!$F$9="sim","******",""))))</f>
      </c>
      <c r="F66" s="134">
        <f t="shared" si="1"/>
      </c>
      <c r="G66" s="134">
        <f t="shared" si="1"/>
      </c>
      <c r="H66" s="134">
        <f t="shared" si="1"/>
      </c>
      <c r="I66" s="140">
        <f t="shared" si="1"/>
      </c>
    </row>
    <row r="67" spans="2:9" ht="15">
      <c r="B67" s="139">
        <f t="shared" si="0"/>
      </c>
      <c r="C67" s="134">
        <f>IF('Dados Gerais'!$F$10="Apenas Instalação","N/A",IF('Dados Gerais'!$F$9="sim","******",""))</f>
      </c>
      <c r="D67" s="134">
        <f>IF('Dados Gerais'!$F$10="apenas retirada","N/A",IF('Dados Gerais'!$F$9="sim","******",""))</f>
      </c>
      <c r="E67" s="134">
        <f>IF('Dados Gerais'!$F$10="Apenas Instalação","",IF('Dados Gerais'!$F$10="Apenas Retirada","N/A",IF('Dados Gerais'!$F$10="Substituição","N/A",IF('Dados Gerais'!$F$9="sim","******",""))))</f>
      </c>
      <c r="F67" s="134">
        <f t="shared" si="1"/>
      </c>
      <c r="G67" s="134">
        <f t="shared" si="1"/>
      </c>
      <c r="H67" s="134">
        <f t="shared" si="1"/>
      </c>
      <c r="I67" s="140">
        <f t="shared" si="1"/>
      </c>
    </row>
    <row r="68" spans="2:9" ht="15">
      <c r="B68" s="139">
        <f t="shared" si="0"/>
      </c>
      <c r="C68" s="134">
        <f>IF('Dados Gerais'!$F$10="Apenas Instalação","N/A",IF('Dados Gerais'!$F$9="sim","******",""))</f>
      </c>
      <c r="D68" s="134">
        <f>IF('Dados Gerais'!$F$10="apenas retirada","N/A",IF('Dados Gerais'!$F$9="sim","******",""))</f>
      </c>
      <c r="E68" s="134">
        <f>IF('Dados Gerais'!$F$10="Apenas Instalação","",IF('Dados Gerais'!$F$10="Apenas Retirada","N/A",IF('Dados Gerais'!$F$10="Substituição","N/A",IF('Dados Gerais'!$F$9="sim","******",""))))</f>
      </c>
      <c r="F68" s="134">
        <f t="shared" si="1"/>
      </c>
      <c r="G68" s="134">
        <f t="shared" si="1"/>
      </c>
      <c r="H68" s="134">
        <f t="shared" si="1"/>
      </c>
      <c r="I68" s="140">
        <f t="shared" si="1"/>
      </c>
    </row>
    <row r="69" spans="2:9" ht="15">
      <c r="B69" s="139">
        <f t="shared" si="0"/>
      </c>
      <c r="C69" s="134">
        <f>IF('Dados Gerais'!$F$10="Apenas Instalação","N/A",IF('Dados Gerais'!$F$9="sim","******",""))</f>
      </c>
      <c r="D69" s="134">
        <f>IF('Dados Gerais'!$F$10="apenas retirada","N/A",IF('Dados Gerais'!$F$9="sim","******",""))</f>
      </c>
      <c r="E69" s="134">
        <f>IF('Dados Gerais'!$F$10="Apenas Instalação","",IF('Dados Gerais'!$F$10="Apenas Retirada","N/A",IF('Dados Gerais'!$F$10="Substituição","N/A",IF('Dados Gerais'!$F$9="sim","******",""))))</f>
      </c>
      <c r="F69" s="134">
        <f t="shared" si="1"/>
      </c>
      <c r="G69" s="134">
        <f t="shared" si="1"/>
      </c>
      <c r="H69" s="134">
        <f t="shared" si="1"/>
      </c>
      <c r="I69" s="140">
        <f t="shared" si="1"/>
      </c>
    </row>
    <row r="70" spans="2:9" ht="15">
      <c r="B70" s="139">
        <f t="shared" si="0"/>
      </c>
      <c r="C70" s="134">
        <f>IF('Dados Gerais'!$F$10="Apenas Instalação","N/A",IF('Dados Gerais'!$F$9="sim","******",""))</f>
      </c>
      <c r="D70" s="134">
        <f>IF('Dados Gerais'!$F$10="apenas retirada","N/A",IF('Dados Gerais'!$F$9="sim","******",""))</f>
      </c>
      <c r="E70" s="134">
        <f>IF('Dados Gerais'!$F$10="Apenas Instalação","",IF('Dados Gerais'!$F$10="Apenas Retirada","N/A",IF('Dados Gerais'!$F$10="Substituição","N/A",IF('Dados Gerais'!$F$9="sim","******",""))))</f>
      </c>
      <c r="F70" s="134">
        <f t="shared" si="1"/>
      </c>
      <c r="G70" s="134">
        <f t="shared" si="1"/>
      </c>
      <c r="H70" s="134">
        <f t="shared" si="1"/>
      </c>
      <c r="I70" s="140">
        <f t="shared" si="1"/>
      </c>
    </row>
    <row r="71" spans="2:9" ht="15">
      <c r="B71" s="139">
        <f t="shared" si="0"/>
      </c>
      <c r="C71" s="134">
        <f>IF('Dados Gerais'!$F$10="Apenas Instalação","N/A",IF('Dados Gerais'!$F$9="sim","******",""))</f>
      </c>
      <c r="D71" s="134">
        <f>IF('Dados Gerais'!$F$10="apenas retirada","N/A",IF('Dados Gerais'!$F$9="sim","******",""))</f>
      </c>
      <c r="E71" s="134">
        <f>IF('Dados Gerais'!$F$10="Apenas Instalação","",IF('Dados Gerais'!$F$10="Apenas Retirada","N/A",IF('Dados Gerais'!$F$10="Substituição","N/A",IF('Dados Gerais'!$F$9="sim","******",""))))</f>
      </c>
      <c r="F71" s="134">
        <f t="shared" si="1"/>
      </c>
      <c r="G71" s="134">
        <f t="shared" si="1"/>
      </c>
      <c r="H71" s="134">
        <f t="shared" si="1"/>
      </c>
      <c r="I71" s="140">
        <f t="shared" si="1"/>
      </c>
    </row>
    <row r="72" spans="2:9" ht="15">
      <c r="B72" s="139">
        <f t="shared" si="0"/>
      </c>
      <c r="C72" s="134">
        <f>IF('Dados Gerais'!$F$10="Apenas Instalação","N/A",IF('Dados Gerais'!$F$9="sim","******",""))</f>
      </c>
      <c r="D72" s="134">
        <f>IF('Dados Gerais'!$F$10="apenas retirada","N/A",IF('Dados Gerais'!$F$9="sim","******",""))</f>
      </c>
      <c r="E72" s="134">
        <f>IF('Dados Gerais'!$F$10="Apenas Instalação","",IF('Dados Gerais'!$F$10="Apenas Retirada","N/A",IF('Dados Gerais'!$F$10="Substituição","N/A",IF('Dados Gerais'!$F$9="sim","******",""))))</f>
      </c>
      <c r="F72" s="134">
        <f t="shared" si="1"/>
      </c>
      <c r="G72" s="134">
        <f t="shared" si="1"/>
      </c>
      <c r="H72" s="134">
        <f t="shared" si="1"/>
      </c>
      <c r="I72" s="140">
        <f t="shared" si="1"/>
      </c>
    </row>
    <row r="73" spans="2:9" ht="15">
      <c r="B73" s="139">
        <f t="shared" si="0"/>
      </c>
      <c r="C73" s="134">
        <f>IF('Dados Gerais'!$F$10="Apenas Instalação","N/A",IF('Dados Gerais'!$F$9="sim","******",""))</f>
      </c>
      <c r="D73" s="134">
        <f>IF('Dados Gerais'!$F$10="apenas retirada","N/A",IF('Dados Gerais'!$F$9="sim","******",""))</f>
      </c>
      <c r="E73" s="134">
        <f>IF('Dados Gerais'!$F$10="Apenas Instalação","",IF('Dados Gerais'!$F$10="Apenas Retirada","N/A",IF('Dados Gerais'!$F$10="Substituição","N/A",IF('Dados Gerais'!$F$9="sim","******",""))))</f>
      </c>
      <c r="F73" s="134">
        <f t="shared" si="1"/>
      </c>
      <c r="G73" s="134">
        <f t="shared" si="1"/>
      </c>
      <c r="H73" s="134">
        <f t="shared" si="1"/>
      </c>
      <c r="I73" s="140">
        <f t="shared" si="1"/>
      </c>
    </row>
    <row r="74" spans="2:9" ht="15">
      <c r="B74" s="139">
        <f t="shared" si="0"/>
      </c>
      <c r="C74" s="134">
        <f>IF('Dados Gerais'!$F$10="Apenas Instalação","N/A",IF('Dados Gerais'!$F$9="sim","******",""))</f>
      </c>
      <c r="D74" s="134">
        <f>IF('Dados Gerais'!$F$10="apenas retirada","N/A",IF('Dados Gerais'!$F$9="sim","******",""))</f>
      </c>
      <c r="E74" s="134">
        <f>IF('Dados Gerais'!$F$10="Apenas Instalação","",IF('Dados Gerais'!$F$10="Apenas Retirada","N/A",IF('Dados Gerais'!$F$10="Substituição","N/A",IF('Dados Gerais'!$F$9="sim","******",""))))</f>
      </c>
      <c r="F74" s="134">
        <f t="shared" si="1"/>
      </c>
      <c r="G74" s="134">
        <f t="shared" si="1"/>
      </c>
      <c r="H74" s="134">
        <f t="shared" si="1"/>
      </c>
      <c r="I74" s="140">
        <f t="shared" si="1"/>
      </c>
    </row>
    <row r="75" spans="2:9" ht="15">
      <c r="B75" s="139">
        <f t="shared" si="0"/>
      </c>
      <c r="C75" s="134">
        <f>IF('Dados Gerais'!$F$10="Apenas Instalação","N/A",IF('Dados Gerais'!$F$9="sim","******",""))</f>
      </c>
      <c r="D75" s="134">
        <f>IF('Dados Gerais'!$F$10="apenas retirada","N/A",IF('Dados Gerais'!$F$9="sim","******",""))</f>
      </c>
      <c r="E75" s="134">
        <f>IF('Dados Gerais'!$F$10="Apenas Instalação","",IF('Dados Gerais'!$F$10="Apenas Retirada","N/A",IF('Dados Gerais'!$F$10="Substituição","N/A",IF('Dados Gerais'!$F$9="sim","******",""))))</f>
      </c>
      <c r="F75" s="134">
        <f t="shared" si="1"/>
      </c>
      <c r="G75" s="134">
        <f t="shared" si="1"/>
      </c>
      <c r="H75" s="134">
        <f t="shared" si="1"/>
      </c>
      <c r="I75" s="140">
        <f t="shared" si="1"/>
      </c>
    </row>
    <row r="76" spans="2:9" ht="15">
      <c r="B76" s="139">
        <f t="shared" si="0"/>
      </c>
      <c r="C76" s="134">
        <f>IF('Dados Gerais'!$F$10="Apenas Instalação","N/A",IF('Dados Gerais'!$F$9="sim","******",""))</f>
      </c>
      <c r="D76" s="134">
        <f>IF('Dados Gerais'!$F$10="apenas retirada","N/A",IF('Dados Gerais'!$F$9="sim","******",""))</f>
      </c>
      <c r="E76" s="134">
        <f>IF('Dados Gerais'!$F$10="Apenas Instalação","",IF('Dados Gerais'!$F$10="Apenas Retirada","N/A",IF('Dados Gerais'!$F$10="Substituição","N/A",IF('Dados Gerais'!$F$9="sim","******",""))))</f>
      </c>
      <c r="F76" s="134">
        <f aca="true" t="shared" si="2" ref="F76:I91">IF($E$10="SIM","******","")</f>
      </c>
      <c r="G76" s="134">
        <f t="shared" si="2"/>
      </c>
      <c r="H76" s="134">
        <f t="shared" si="2"/>
      </c>
      <c r="I76" s="140">
        <f t="shared" si="2"/>
      </c>
    </row>
    <row r="77" spans="2:9" ht="15">
      <c r="B77" s="139">
        <f t="shared" si="0"/>
      </c>
      <c r="C77" s="134">
        <f>IF('Dados Gerais'!$F$10="Apenas Instalação","N/A",IF('Dados Gerais'!$F$9="sim","******",""))</f>
      </c>
      <c r="D77" s="134">
        <f>IF('Dados Gerais'!$F$10="apenas retirada","N/A",IF('Dados Gerais'!$F$9="sim","******",""))</f>
      </c>
      <c r="E77" s="134">
        <f>IF('Dados Gerais'!$F$10="Apenas Instalação","",IF('Dados Gerais'!$F$10="Apenas Retirada","N/A",IF('Dados Gerais'!$F$10="Substituição","N/A",IF('Dados Gerais'!$F$9="sim","******",""))))</f>
      </c>
      <c r="F77" s="134">
        <f t="shared" si="2"/>
      </c>
      <c r="G77" s="134">
        <f t="shared" si="2"/>
      </c>
      <c r="H77" s="134">
        <f t="shared" si="2"/>
      </c>
      <c r="I77" s="140">
        <f t="shared" si="2"/>
      </c>
    </row>
    <row r="78" spans="2:9" ht="15">
      <c r="B78" s="139">
        <f t="shared" si="0"/>
      </c>
      <c r="C78" s="134">
        <f>IF('Dados Gerais'!$F$10="Apenas Instalação","N/A",IF('Dados Gerais'!$F$9="sim","******",""))</f>
      </c>
      <c r="D78" s="134">
        <f>IF('Dados Gerais'!$F$10="apenas retirada","N/A",IF('Dados Gerais'!$F$9="sim","******",""))</f>
      </c>
      <c r="E78" s="134">
        <f>IF('Dados Gerais'!$F$10="Apenas Instalação","",IF('Dados Gerais'!$F$10="Apenas Retirada","N/A",IF('Dados Gerais'!$F$10="Substituição","N/A",IF('Dados Gerais'!$F$9="sim","******",""))))</f>
      </c>
      <c r="F78" s="134">
        <f t="shared" si="2"/>
      </c>
      <c r="G78" s="134">
        <f t="shared" si="2"/>
      </c>
      <c r="H78" s="134">
        <f t="shared" si="2"/>
      </c>
      <c r="I78" s="140">
        <f t="shared" si="2"/>
      </c>
    </row>
    <row r="79" spans="2:9" ht="15">
      <c r="B79" s="139">
        <f t="shared" si="0"/>
      </c>
      <c r="C79" s="134">
        <f>IF('Dados Gerais'!$F$10="Apenas Instalação","N/A",IF('Dados Gerais'!$F$9="sim","******",""))</f>
      </c>
      <c r="D79" s="134">
        <f>IF('Dados Gerais'!$F$10="apenas retirada","N/A",IF('Dados Gerais'!$F$9="sim","******",""))</f>
      </c>
      <c r="E79" s="134">
        <f>IF('Dados Gerais'!$F$10="Apenas Instalação","",IF('Dados Gerais'!$F$10="Apenas Retirada","N/A",IF('Dados Gerais'!$F$10="Substituição","N/A",IF('Dados Gerais'!$F$9="sim","******",""))))</f>
      </c>
      <c r="F79" s="134">
        <f t="shared" si="2"/>
      </c>
      <c r="G79" s="134">
        <f t="shared" si="2"/>
      </c>
      <c r="H79" s="134">
        <f t="shared" si="2"/>
      </c>
      <c r="I79" s="140">
        <f t="shared" si="2"/>
      </c>
    </row>
    <row r="80" spans="2:9" ht="15">
      <c r="B80" s="139">
        <f t="shared" si="0"/>
      </c>
      <c r="C80" s="134">
        <f>IF('Dados Gerais'!$F$10="Apenas Instalação","N/A",IF('Dados Gerais'!$F$9="sim","******",""))</f>
      </c>
      <c r="D80" s="134">
        <f>IF('Dados Gerais'!$F$10="apenas retirada","N/A",IF('Dados Gerais'!$F$9="sim","******",""))</f>
      </c>
      <c r="E80" s="134">
        <f>IF('Dados Gerais'!$F$10="Apenas Instalação","",IF('Dados Gerais'!$F$10="Apenas Retirada","N/A",IF('Dados Gerais'!$F$10="Substituição","N/A",IF('Dados Gerais'!$F$9="sim","******",""))))</f>
      </c>
      <c r="F80" s="134">
        <f t="shared" si="2"/>
      </c>
      <c r="G80" s="134">
        <f t="shared" si="2"/>
      </c>
      <c r="H80" s="134">
        <f t="shared" si="2"/>
      </c>
      <c r="I80" s="140">
        <f t="shared" si="2"/>
      </c>
    </row>
    <row r="81" spans="2:9" ht="15">
      <c r="B81" s="139">
        <f t="shared" si="0"/>
      </c>
      <c r="C81" s="134">
        <f>IF('Dados Gerais'!$F$10="Apenas Instalação","N/A",IF('Dados Gerais'!$F$9="sim","******",""))</f>
      </c>
      <c r="D81" s="134">
        <f>IF('Dados Gerais'!$F$10="apenas retirada","N/A",IF('Dados Gerais'!$F$9="sim","******",""))</f>
      </c>
      <c r="E81" s="134">
        <f>IF('Dados Gerais'!$F$10="Apenas Instalação","",IF('Dados Gerais'!$F$10="Apenas Retirada","N/A",IF('Dados Gerais'!$F$10="Substituição","N/A",IF('Dados Gerais'!$F$9="sim","******",""))))</f>
      </c>
      <c r="F81" s="134">
        <f t="shared" si="2"/>
      </c>
      <c r="G81" s="134">
        <f t="shared" si="2"/>
      </c>
      <c r="H81" s="134">
        <f t="shared" si="2"/>
      </c>
      <c r="I81" s="140">
        <f t="shared" si="2"/>
      </c>
    </row>
    <row r="82" spans="2:9" ht="15">
      <c r="B82" s="139">
        <f t="shared" si="0"/>
      </c>
      <c r="C82" s="134">
        <f>IF('Dados Gerais'!$F$10="Apenas Instalação","N/A",IF('Dados Gerais'!$F$9="sim","******",""))</f>
      </c>
      <c r="D82" s="134">
        <f>IF('Dados Gerais'!$F$10="apenas retirada","N/A",IF('Dados Gerais'!$F$9="sim","******",""))</f>
      </c>
      <c r="E82" s="134">
        <f>IF('Dados Gerais'!$F$10="Apenas Instalação","",IF('Dados Gerais'!$F$10="Apenas Retirada","N/A",IF('Dados Gerais'!$F$10="Substituição","N/A",IF('Dados Gerais'!$F$9="sim","******",""))))</f>
      </c>
      <c r="F82" s="134">
        <f t="shared" si="2"/>
      </c>
      <c r="G82" s="134">
        <f t="shared" si="2"/>
      </c>
      <c r="H82" s="134">
        <f t="shared" si="2"/>
      </c>
      <c r="I82" s="140">
        <f t="shared" si="2"/>
      </c>
    </row>
    <row r="83" spans="2:9" ht="15">
      <c r="B83" s="139">
        <f t="shared" si="0"/>
      </c>
      <c r="C83" s="134">
        <f>IF('Dados Gerais'!$F$10="Apenas Instalação","N/A",IF('Dados Gerais'!$F$9="sim","******",""))</f>
      </c>
      <c r="D83" s="134">
        <f>IF('Dados Gerais'!$F$10="apenas retirada","N/A",IF('Dados Gerais'!$F$9="sim","******",""))</f>
      </c>
      <c r="E83" s="134">
        <f>IF('Dados Gerais'!$F$10="Apenas Instalação","",IF('Dados Gerais'!$F$10="Apenas Retirada","N/A",IF('Dados Gerais'!$F$10="Substituição","N/A",IF('Dados Gerais'!$F$9="sim","******",""))))</f>
      </c>
      <c r="F83" s="134">
        <f t="shared" si="2"/>
      </c>
      <c r="G83" s="134">
        <f t="shared" si="2"/>
      </c>
      <c r="H83" s="134">
        <f t="shared" si="2"/>
      </c>
      <c r="I83" s="140">
        <f t="shared" si="2"/>
      </c>
    </row>
    <row r="84" spans="2:9" ht="15">
      <c r="B84" s="139">
        <f t="shared" si="0"/>
      </c>
      <c r="C84" s="134">
        <f>IF('Dados Gerais'!$F$10="Apenas Instalação","N/A",IF('Dados Gerais'!$F$9="sim","******",""))</f>
      </c>
      <c r="D84" s="134">
        <f>IF('Dados Gerais'!$F$10="apenas retirada","N/A",IF('Dados Gerais'!$F$9="sim","******",""))</f>
      </c>
      <c r="E84" s="134">
        <f>IF('Dados Gerais'!$F$10="Apenas Instalação","",IF('Dados Gerais'!$F$10="Apenas Retirada","N/A",IF('Dados Gerais'!$F$10="Substituição","N/A",IF('Dados Gerais'!$F$9="sim","******",""))))</f>
      </c>
      <c r="F84" s="134">
        <f t="shared" si="2"/>
      </c>
      <c r="G84" s="134">
        <f t="shared" si="2"/>
      </c>
      <c r="H84" s="134">
        <f t="shared" si="2"/>
      </c>
      <c r="I84" s="140">
        <f t="shared" si="2"/>
      </c>
    </row>
    <row r="85" spans="2:9" ht="15">
      <c r="B85" s="139">
        <f t="shared" si="0"/>
      </c>
      <c r="C85" s="134">
        <f>IF('Dados Gerais'!$F$10="Apenas Instalação","N/A",IF('Dados Gerais'!$F$9="sim","******",""))</f>
      </c>
      <c r="D85" s="134">
        <f>IF('Dados Gerais'!$F$10="apenas retirada","N/A",IF('Dados Gerais'!$F$9="sim","******",""))</f>
      </c>
      <c r="E85" s="134">
        <f>IF('Dados Gerais'!$F$10="Apenas Instalação","",IF('Dados Gerais'!$F$10="Apenas Retirada","N/A",IF('Dados Gerais'!$F$10="Substituição","N/A",IF('Dados Gerais'!$F$9="sim","******",""))))</f>
      </c>
      <c r="F85" s="134">
        <f t="shared" si="2"/>
      </c>
      <c r="G85" s="134">
        <f t="shared" si="2"/>
      </c>
      <c r="H85" s="134">
        <f t="shared" si="2"/>
      </c>
      <c r="I85" s="140">
        <f t="shared" si="2"/>
      </c>
    </row>
    <row r="86" spans="2:9" ht="15">
      <c r="B86" s="139">
        <f t="shared" si="0"/>
      </c>
      <c r="C86" s="134">
        <f>IF('Dados Gerais'!$F$10="Apenas Instalação","N/A",IF('Dados Gerais'!$F$9="sim","******",""))</f>
      </c>
      <c r="D86" s="134">
        <f>IF('Dados Gerais'!$F$10="apenas retirada","N/A",IF('Dados Gerais'!$F$9="sim","******",""))</f>
      </c>
      <c r="E86" s="134">
        <f>IF('Dados Gerais'!$F$10="Apenas Instalação","",IF('Dados Gerais'!$F$10="Apenas Retirada","N/A",IF('Dados Gerais'!$F$10="Substituição","N/A",IF('Dados Gerais'!$F$9="sim","******",""))))</f>
      </c>
      <c r="F86" s="134">
        <f t="shared" si="2"/>
      </c>
      <c r="G86" s="134">
        <f t="shared" si="2"/>
      </c>
      <c r="H86" s="134">
        <f t="shared" si="2"/>
      </c>
      <c r="I86" s="140">
        <f t="shared" si="2"/>
      </c>
    </row>
    <row r="87" spans="2:9" ht="15">
      <c r="B87" s="139">
        <f t="shared" si="0"/>
      </c>
      <c r="C87" s="134">
        <f>IF('Dados Gerais'!$F$10="Apenas Instalação","N/A",IF('Dados Gerais'!$F$9="sim","******",""))</f>
      </c>
      <c r="D87" s="134">
        <f>IF('Dados Gerais'!$F$10="apenas retirada","N/A",IF('Dados Gerais'!$F$9="sim","******",""))</f>
      </c>
      <c r="E87" s="134">
        <f>IF('Dados Gerais'!$F$10="Apenas Instalação","",IF('Dados Gerais'!$F$10="Apenas Retirada","N/A",IF('Dados Gerais'!$F$10="Substituição","N/A",IF('Dados Gerais'!$F$9="sim","******",""))))</f>
      </c>
      <c r="F87" s="134">
        <f t="shared" si="2"/>
      </c>
      <c r="G87" s="134">
        <f t="shared" si="2"/>
      </c>
      <c r="H87" s="134">
        <f t="shared" si="2"/>
      </c>
      <c r="I87" s="140">
        <f t="shared" si="2"/>
      </c>
    </row>
    <row r="88" spans="2:9" ht="15">
      <c r="B88" s="139">
        <f t="shared" si="0"/>
      </c>
      <c r="C88" s="134">
        <f>IF('Dados Gerais'!$F$10="Apenas Instalação","N/A",IF('Dados Gerais'!$F$9="sim","******",""))</f>
      </c>
      <c r="D88" s="134">
        <f>IF('Dados Gerais'!$F$10="apenas retirada","N/A",IF('Dados Gerais'!$F$9="sim","******",""))</f>
      </c>
      <c r="E88" s="134">
        <f>IF('Dados Gerais'!$F$10="Apenas Instalação","",IF('Dados Gerais'!$F$10="Apenas Retirada","N/A",IF('Dados Gerais'!$F$10="Substituição","N/A",IF('Dados Gerais'!$F$9="sim","******",""))))</f>
      </c>
      <c r="F88" s="134">
        <f t="shared" si="2"/>
      </c>
      <c r="G88" s="134">
        <f t="shared" si="2"/>
      </c>
      <c r="H88" s="134">
        <f t="shared" si="2"/>
      </c>
      <c r="I88" s="140">
        <f t="shared" si="2"/>
      </c>
    </row>
    <row r="89" spans="2:9" ht="15">
      <c r="B89" s="139">
        <f t="shared" si="0"/>
      </c>
      <c r="C89" s="134">
        <f>IF('Dados Gerais'!$F$10="Apenas Instalação","N/A",IF('Dados Gerais'!$F$9="sim","******",""))</f>
      </c>
      <c r="D89" s="134">
        <f>IF('Dados Gerais'!$F$10="apenas retirada","N/A",IF('Dados Gerais'!$F$9="sim","******",""))</f>
      </c>
      <c r="E89" s="134">
        <f>IF('Dados Gerais'!$F$10="Apenas Instalação","",IF('Dados Gerais'!$F$10="Apenas Retirada","N/A",IF('Dados Gerais'!$F$10="Substituição","N/A",IF('Dados Gerais'!$F$9="sim","******",""))))</f>
      </c>
      <c r="F89" s="134">
        <f t="shared" si="2"/>
      </c>
      <c r="G89" s="134">
        <f t="shared" si="2"/>
      </c>
      <c r="H89" s="134">
        <f t="shared" si="2"/>
      </c>
      <c r="I89" s="140">
        <f t="shared" si="2"/>
      </c>
    </row>
    <row r="90" spans="2:9" ht="15">
      <c r="B90" s="139">
        <f t="shared" si="0"/>
      </c>
      <c r="C90" s="134">
        <f>IF('Dados Gerais'!$F$10="Apenas Instalação","N/A",IF('Dados Gerais'!$F$9="sim","******",""))</f>
      </c>
      <c r="D90" s="134">
        <f>IF('Dados Gerais'!$F$10="apenas retirada","N/A",IF('Dados Gerais'!$F$9="sim","******",""))</f>
      </c>
      <c r="E90" s="134">
        <f>IF('Dados Gerais'!$F$10="Apenas Instalação","",IF('Dados Gerais'!$F$10="Apenas Retirada","N/A",IF('Dados Gerais'!$F$10="Substituição","N/A",IF('Dados Gerais'!$F$9="sim","******",""))))</f>
      </c>
      <c r="F90" s="134">
        <f t="shared" si="2"/>
      </c>
      <c r="G90" s="134">
        <f t="shared" si="2"/>
      </c>
      <c r="H90" s="134">
        <f t="shared" si="2"/>
      </c>
      <c r="I90" s="140">
        <f t="shared" si="2"/>
      </c>
    </row>
    <row r="91" spans="2:9" ht="15">
      <c r="B91" s="139">
        <f t="shared" si="0"/>
      </c>
      <c r="C91" s="134">
        <f>IF('Dados Gerais'!$F$10="Apenas Instalação","N/A",IF('Dados Gerais'!$F$9="sim","******",""))</f>
      </c>
      <c r="D91" s="134">
        <f>IF('Dados Gerais'!$F$10="apenas retirada","N/A",IF('Dados Gerais'!$F$9="sim","******",""))</f>
      </c>
      <c r="E91" s="134">
        <f>IF('Dados Gerais'!$F$10="Apenas Instalação","",IF('Dados Gerais'!$F$10="Apenas Retirada","N/A",IF('Dados Gerais'!$F$10="Substituição","N/A",IF('Dados Gerais'!$F$9="sim","******",""))))</f>
      </c>
      <c r="F91" s="134">
        <f t="shared" si="2"/>
      </c>
      <c r="G91" s="134">
        <f t="shared" si="2"/>
      </c>
      <c r="H91" s="134">
        <f t="shared" si="2"/>
      </c>
      <c r="I91" s="140">
        <f t="shared" si="2"/>
      </c>
    </row>
    <row r="92" spans="2:9" ht="15">
      <c r="B92" s="139">
        <f t="shared" si="0"/>
      </c>
      <c r="C92" s="134">
        <f>IF('Dados Gerais'!$F$10="Apenas Instalação","N/A",IF('Dados Gerais'!$F$9="sim","******",""))</f>
      </c>
      <c r="D92" s="134">
        <f>IF('Dados Gerais'!$F$10="apenas retirada","N/A",IF('Dados Gerais'!$F$9="sim","******",""))</f>
      </c>
      <c r="E92" s="134">
        <f>IF('Dados Gerais'!$F$10="Apenas Instalação","",IF('Dados Gerais'!$F$10="Apenas Retirada","N/A",IF('Dados Gerais'!$F$10="Substituição","N/A",IF('Dados Gerais'!$F$9="sim","******",""))))</f>
      </c>
      <c r="F92" s="134">
        <f aca="true" t="shared" si="3" ref="F92:I151">IF($E$10="SIM","******","")</f>
      </c>
      <c r="G92" s="134">
        <f t="shared" si="3"/>
      </c>
      <c r="H92" s="134">
        <f t="shared" si="3"/>
      </c>
      <c r="I92" s="140">
        <f t="shared" si="3"/>
      </c>
    </row>
    <row r="93" spans="2:9" ht="15">
      <c r="B93" s="139">
        <f t="shared" si="0"/>
      </c>
      <c r="C93" s="134">
        <f>IF('Dados Gerais'!$F$10="Apenas Instalação","N/A",IF('Dados Gerais'!$F$9="sim","******",""))</f>
      </c>
      <c r="D93" s="134">
        <f>IF('Dados Gerais'!$F$10="apenas retirada","N/A",IF('Dados Gerais'!$F$9="sim","******",""))</f>
      </c>
      <c r="E93" s="134">
        <f>IF('Dados Gerais'!$F$10="Apenas Instalação","",IF('Dados Gerais'!$F$10="Apenas Retirada","N/A",IF('Dados Gerais'!$F$10="Substituição","N/A",IF('Dados Gerais'!$F$9="sim","******",""))))</f>
      </c>
      <c r="F93" s="134">
        <f t="shared" si="3"/>
      </c>
      <c r="G93" s="134">
        <f t="shared" si="3"/>
      </c>
      <c r="H93" s="134">
        <f t="shared" si="3"/>
      </c>
      <c r="I93" s="140">
        <f t="shared" si="3"/>
      </c>
    </row>
    <row r="94" spans="2:9" ht="15">
      <c r="B94" s="139">
        <f t="shared" si="0"/>
      </c>
      <c r="C94" s="134">
        <f>IF('Dados Gerais'!$F$10="Apenas Instalação","N/A",IF('Dados Gerais'!$F$9="sim","******",""))</f>
      </c>
      <c r="D94" s="134">
        <f>IF('Dados Gerais'!$F$10="apenas retirada","N/A",IF('Dados Gerais'!$F$9="sim","******",""))</f>
      </c>
      <c r="E94" s="134">
        <f>IF('Dados Gerais'!$F$10="Apenas Instalação","",IF('Dados Gerais'!$F$10="Apenas Retirada","N/A",IF('Dados Gerais'!$F$10="Substituição","N/A",IF('Dados Gerais'!$F$9="sim","******",""))))</f>
      </c>
      <c r="F94" s="134">
        <f t="shared" si="3"/>
      </c>
      <c r="G94" s="134">
        <f t="shared" si="3"/>
      </c>
      <c r="H94" s="134">
        <f t="shared" si="3"/>
      </c>
      <c r="I94" s="140">
        <f t="shared" si="3"/>
      </c>
    </row>
    <row r="95" spans="2:9" ht="15">
      <c r="B95" s="139">
        <f t="shared" si="0"/>
      </c>
      <c r="C95" s="134">
        <f>IF('Dados Gerais'!$F$10="Apenas Instalação","N/A",IF('Dados Gerais'!$F$9="sim","******",""))</f>
      </c>
      <c r="D95" s="134">
        <f>IF('Dados Gerais'!$F$10="apenas retirada","N/A",IF('Dados Gerais'!$F$9="sim","******",""))</f>
      </c>
      <c r="E95" s="134">
        <f>IF('Dados Gerais'!$F$10="Apenas Instalação","",IF('Dados Gerais'!$F$10="Apenas Retirada","N/A",IF('Dados Gerais'!$F$10="Substituição","N/A",IF('Dados Gerais'!$F$9="sim","******",""))))</f>
      </c>
      <c r="F95" s="134">
        <f t="shared" si="3"/>
      </c>
      <c r="G95" s="134">
        <f t="shared" si="3"/>
      </c>
      <c r="H95" s="134">
        <f t="shared" si="3"/>
      </c>
      <c r="I95" s="140">
        <f t="shared" si="3"/>
      </c>
    </row>
    <row r="96" spans="2:9" ht="15">
      <c r="B96" s="139">
        <f t="shared" si="0"/>
      </c>
      <c r="C96" s="134">
        <f>IF('Dados Gerais'!$F$10="Apenas Instalação","N/A",IF('Dados Gerais'!$F$9="sim","******",""))</f>
      </c>
      <c r="D96" s="134">
        <f>IF('Dados Gerais'!$F$10="apenas retirada","N/A",IF('Dados Gerais'!$F$9="sim","******",""))</f>
      </c>
      <c r="E96" s="134">
        <f>IF('Dados Gerais'!$F$10="Apenas Instalação","",IF('Dados Gerais'!$F$10="Apenas Retirada","N/A",IF('Dados Gerais'!$F$10="Substituição","N/A",IF('Dados Gerais'!$F$9="sim","******",""))))</f>
      </c>
      <c r="F96" s="134">
        <f t="shared" si="3"/>
      </c>
      <c r="G96" s="134">
        <f t="shared" si="3"/>
      </c>
      <c r="H96" s="134">
        <f t="shared" si="3"/>
      </c>
      <c r="I96" s="140">
        <f t="shared" si="3"/>
      </c>
    </row>
    <row r="97" spans="2:9" ht="15">
      <c r="B97" s="139">
        <f t="shared" si="0"/>
      </c>
      <c r="C97" s="134">
        <f>IF('Dados Gerais'!$F$10="Apenas Instalação","N/A",IF('Dados Gerais'!$F$9="sim","******",""))</f>
      </c>
      <c r="D97" s="134">
        <f>IF('Dados Gerais'!$F$10="apenas retirada","N/A",IF('Dados Gerais'!$F$9="sim","******",""))</f>
      </c>
      <c r="E97" s="134">
        <f>IF('Dados Gerais'!$F$10="Apenas Instalação","",IF('Dados Gerais'!$F$10="Apenas Retirada","N/A",IF('Dados Gerais'!$F$10="Substituição","N/A",IF('Dados Gerais'!$F$9="sim","******",""))))</f>
      </c>
      <c r="F97" s="134">
        <f t="shared" si="3"/>
      </c>
      <c r="G97" s="134">
        <f t="shared" si="3"/>
      </c>
      <c r="H97" s="134">
        <f t="shared" si="3"/>
      </c>
      <c r="I97" s="140">
        <f t="shared" si="3"/>
      </c>
    </row>
    <row r="98" spans="2:9" ht="15">
      <c r="B98" s="139">
        <f t="shared" si="0"/>
      </c>
      <c r="C98" s="134">
        <f>IF('Dados Gerais'!$F$10="Apenas Instalação","N/A",IF('Dados Gerais'!$F$9="sim","******",""))</f>
      </c>
      <c r="D98" s="134">
        <f>IF('Dados Gerais'!$F$10="apenas retirada","N/A",IF('Dados Gerais'!$F$9="sim","******",""))</f>
      </c>
      <c r="E98" s="134">
        <f>IF('Dados Gerais'!$F$10="Apenas Instalação","",IF('Dados Gerais'!$F$10="Apenas Retirada","N/A",IF('Dados Gerais'!$F$10="Substituição","N/A",IF('Dados Gerais'!$F$9="sim","******",""))))</f>
      </c>
      <c r="F98" s="134">
        <f t="shared" si="3"/>
      </c>
      <c r="G98" s="134">
        <f t="shared" si="3"/>
      </c>
      <c r="H98" s="134">
        <f t="shared" si="3"/>
      </c>
      <c r="I98" s="140">
        <f t="shared" si="3"/>
      </c>
    </row>
    <row r="99" spans="2:9" ht="15">
      <c r="B99" s="139">
        <f t="shared" si="0"/>
      </c>
      <c r="C99" s="134">
        <f>IF('Dados Gerais'!$F$10="Apenas Instalação","N/A",IF('Dados Gerais'!$F$9="sim","******",""))</f>
      </c>
      <c r="D99" s="134">
        <f>IF('Dados Gerais'!$F$10="apenas retirada","N/A",IF('Dados Gerais'!$F$9="sim","******",""))</f>
      </c>
      <c r="E99" s="134">
        <f>IF('Dados Gerais'!$F$10="Apenas Instalação","",IF('Dados Gerais'!$F$10="Apenas Retirada","N/A",IF('Dados Gerais'!$F$10="Substituição","N/A",IF('Dados Gerais'!$F$9="sim","******",""))))</f>
      </c>
      <c r="F99" s="134">
        <f t="shared" si="3"/>
      </c>
      <c r="G99" s="134">
        <f t="shared" si="3"/>
      </c>
      <c r="H99" s="134">
        <f t="shared" si="3"/>
      </c>
      <c r="I99" s="140">
        <f t="shared" si="3"/>
      </c>
    </row>
    <row r="100" spans="2:9" ht="15">
      <c r="B100" s="139">
        <f t="shared" si="0"/>
      </c>
      <c r="C100" s="134">
        <f>IF('Dados Gerais'!$F$10="Apenas Instalação","N/A",IF('Dados Gerais'!$F$9="sim","******",""))</f>
      </c>
      <c r="D100" s="134">
        <f>IF('Dados Gerais'!$F$10="apenas retirada","N/A",IF('Dados Gerais'!$F$9="sim","******",""))</f>
      </c>
      <c r="E100" s="134">
        <f>IF('Dados Gerais'!$F$10="Apenas Instalação","",IF('Dados Gerais'!$F$10="Apenas Retirada","N/A",IF('Dados Gerais'!$F$10="Substituição","N/A",IF('Dados Gerais'!$F$9="sim","******",""))))</f>
      </c>
      <c r="F100" s="134">
        <f t="shared" si="3"/>
      </c>
      <c r="G100" s="134">
        <f t="shared" si="3"/>
      </c>
      <c r="H100" s="134">
        <f t="shared" si="3"/>
      </c>
      <c r="I100" s="140">
        <f t="shared" si="3"/>
      </c>
    </row>
    <row r="101" spans="2:9" ht="15">
      <c r="B101" s="139">
        <f t="shared" si="0"/>
      </c>
      <c r="C101" s="134">
        <f>IF('Dados Gerais'!$F$10="Apenas Instalação","N/A",IF('Dados Gerais'!$F$9="sim","******",""))</f>
      </c>
      <c r="D101" s="134">
        <f>IF('Dados Gerais'!$F$10="apenas retirada","N/A",IF('Dados Gerais'!$F$9="sim","******",""))</f>
      </c>
      <c r="E101" s="134">
        <f>IF('Dados Gerais'!$F$10="Apenas Instalação","",IF('Dados Gerais'!$F$10="Apenas Retirada","N/A",IF('Dados Gerais'!$F$10="Substituição","N/A",IF('Dados Gerais'!$F$9="sim","******",""))))</f>
      </c>
      <c r="F101" s="134">
        <f t="shared" si="3"/>
      </c>
      <c r="G101" s="134">
        <f t="shared" si="3"/>
      </c>
      <c r="H101" s="134">
        <f t="shared" si="3"/>
      </c>
      <c r="I101" s="140">
        <f t="shared" si="3"/>
      </c>
    </row>
    <row r="102" spans="2:9" ht="15">
      <c r="B102" s="139">
        <f t="shared" si="0"/>
      </c>
      <c r="C102" s="134">
        <f>IF('Dados Gerais'!$F$10="Apenas Instalação","N/A",IF('Dados Gerais'!$F$9="sim","******",""))</f>
      </c>
      <c r="D102" s="134">
        <f>IF('Dados Gerais'!$F$10="apenas retirada","N/A",IF('Dados Gerais'!$F$9="sim","******",""))</f>
      </c>
      <c r="E102" s="134">
        <f>IF('Dados Gerais'!$F$10="Apenas Instalação","",IF('Dados Gerais'!$F$10="Apenas Retirada","N/A",IF('Dados Gerais'!$F$10="Substituição","N/A",IF('Dados Gerais'!$F$9="sim","******",""))))</f>
      </c>
      <c r="F102" s="134">
        <f t="shared" si="3"/>
      </c>
      <c r="G102" s="134">
        <f t="shared" si="3"/>
      </c>
      <c r="H102" s="134">
        <f t="shared" si="3"/>
      </c>
      <c r="I102" s="140">
        <f t="shared" si="3"/>
      </c>
    </row>
    <row r="103" spans="2:9" ht="15">
      <c r="B103" s="139">
        <f t="shared" si="0"/>
      </c>
      <c r="C103" s="134">
        <f>IF('Dados Gerais'!$F$10="Apenas Instalação","N/A",IF('Dados Gerais'!$F$9="sim","******",""))</f>
      </c>
      <c r="D103" s="134">
        <f>IF('Dados Gerais'!$F$10="apenas retirada","N/A",IF('Dados Gerais'!$F$9="sim","******",""))</f>
      </c>
      <c r="E103" s="134">
        <f>IF('Dados Gerais'!$F$10="Apenas Instalação","",IF('Dados Gerais'!$F$10="Apenas Retirada","N/A",IF('Dados Gerais'!$F$10="Substituição","N/A",IF('Dados Gerais'!$F$9="sim","******",""))))</f>
      </c>
      <c r="F103" s="134">
        <f t="shared" si="3"/>
      </c>
      <c r="G103" s="134">
        <f t="shared" si="3"/>
      </c>
      <c r="H103" s="134">
        <f t="shared" si="3"/>
      </c>
      <c r="I103" s="140">
        <f t="shared" si="3"/>
      </c>
    </row>
    <row r="104" spans="2:9" ht="15">
      <c r="B104" s="139">
        <f t="shared" si="0"/>
      </c>
      <c r="C104" s="134">
        <f>IF('Dados Gerais'!$F$10="Apenas Instalação","N/A",IF('Dados Gerais'!$F$9="sim","******",""))</f>
      </c>
      <c r="D104" s="134">
        <f>IF('Dados Gerais'!$F$10="apenas retirada","N/A",IF('Dados Gerais'!$F$9="sim","******",""))</f>
      </c>
      <c r="E104" s="134">
        <f>IF('Dados Gerais'!$F$10="Apenas Instalação","",IF('Dados Gerais'!$F$10="Apenas Retirada","N/A",IF('Dados Gerais'!$F$10="Substituição","N/A",IF('Dados Gerais'!$F$9="sim","******",""))))</f>
      </c>
      <c r="F104" s="134">
        <f t="shared" si="3"/>
      </c>
      <c r="G104" s="134">
        <f t="shared" si="3"/>
      </c>
      <c r="H104" s="134">
        <f t="shared" si="3"/>
      </c>
      <c r="I104" s="140">
        <f t="shared" si="3"/>
      </c>
    </row>
    <row r="105" spans="2:9" ht="15">
      <c r="B105" s="139">
        <f t="shared" si="0"/>
      </c>
      <c r="C105" s="134">
        <f>IF('Dados Gerais'!$F$10="Apenas Instalação","N/A",IF('Dados Gerais'!$F$9="sim","******",""))</f>
      </c>
      <c r="D105" s="134">
        <f>IF('Dados Gerais'!$F$10="apenas retirada","N/A",IF('Dados Gerais'!$F$9="sim","******",""))</f>
      </c>
      <c r="E105" s="134">
        <f>IF('Dados Gerais'!$F$10="Apenas Instalação","",IF('Dados Gerais'!$F$10="Apenas Retirada","N/A",IF('Dados Gerais'!$F$10="Substituição","N/A",IF('Dados Gerais'!$F$9="sim","******",""))))</f>
      </c>
      <c r="F105" s="134">
        <f t="shared" si="3"/>
      </c>
      <c r="G105" s="134">
        <f t="shared" si="3"/>
      </c>
      <c r="H105" s="134">
        <f t="shared" si="3"/>
      </c>
      <c r="I105" s="140">
        <f t="shared" si="3"/>
      </c>
    </row>
    <row r="106" spans="2:9" ht="15">
      <c r="B106" s="139">
        <f t="shared" si="0"/>
      </c>
      <c r="C106" s="134">
        <f>IF('Dados Gerais'!$F$10="Apenas Instalação","N/A",IF('Dados Gerais'!$F$9="sim","******",""))</f>
      </c>
      <c r="D106" s="134">
        <f>IF('Dados Gerais'!$F$10="apenas retirada","N/A",IF('Dados Gerais'!$F$9="sim","******",""))</f>
      </c>
      <c r="E106" s="134">
        <f>IF('Dados Gerais'!$F$10="Apenas Instalação","",IF('Dados Gerais'!$F$10="Apenas Retirada","N/A",IF('Dados Gerais'!$F$10="Substituição","N/A",IF('Dados Gerais'!$F$9="sim","******",""))))</f>
      </c>
      <c r="F106" s="134">
        <f t="shared" si="3"/>
      </c>
      <c r="G106" s="134">
        <f t="shared" si="3"/>
      </c>
      <c r="H106" s="134">
        <f t="shared" si="3"/>
      </c>
      <c r="I106" s="140">
        <f t="shared" si="3"/>
      </c>
    </row>
    <row r="107" spans="2:9" ht="15">
      <c r="B107" s="139">
        <f t="shared" si="0"/>
      </c>
      <c r="C107" s="134">
        <f>IF('Dados Gerais'!$F$10="Apenas Instalação","N/A",IF('Dados Gerais'!$F$9="sim","******",""))</f>
      </c>
      <c r="D107" s="134">
        <f>IF('Dados Gerais'!$F$10="apenas retirada","N/A",IF('Dados Gerais'!$F$9="sim","******",""))</f>
      </c>
      <c r="E107" s="134">
        <f>IF('Dados Gerais'!$F$10="Apenas Instalação","",IF('Dados Gerais'!$F$10="Apenas Retirada","N/A",IF('Dados Gerais'!$F$10="Substituição","N/A",IF('Dados Gerais'!$F$9="sim","******",""))))</f>
      </c>
      <c r="F107" s="134">
        <f t="shared" si="3"/>
      </c>
      <c r="G107" s="134">
        <f t="shared" si="3"/>
      </c>
      <c r="H107" s="134">
        <f t="shared" si="3"/>
      </c>
      <c r="I107" s="140">
        <f t="shared" si="3"/>
      </c>
    </row>
    <row r="108" spans="2:9" ht="15">
      <c r="B108" s="139">
        <f t="shared" si="0"/>
      </c>
      <c r="C108" s="134">
        <f>IF('Dados Gerais'!$F$10="Apenas Instalação","N/A",IF('Dados Gerais'!$F$9="sim","******",""))</f>
      </c>
      <c r="D108" s="134">
        <f>IF('Dados Gerais'!$F$10="apenas retirada","N/A",IF('Dados Gerais'!$F$9="sim","******",""))</f>
      </c>
      <c r="E108" s="134">
        <f>IF('Dados Gerais'!$F$10="Apenas Instalação","",IF('Dados Gerais'!$F$10="Apenas Retirada","N/A",IF('Dados Gerais'!$F$10="Substituição","N/A",IF('Dados Gerais'!$F$9="sim","******",""))))</f>
      </c>
      <c r="F108" s="134">
        <f t="shared" si="3"/>
      </c>
      <c r="G108" s="134">
        <f t="shared" si="3"/>
      </c>
      <c r="H108" s="134">
        <f t="shared" si="3"/>
      </c>
      <c r="I108" s="140">
        <f t="shared" si="3"/>
      </c>
    </row>
    <row r="109" spans="2:9" ht="15">
      <c r="B109" s="139">
        <f t="shared" si="0"/>
      </c>
      <c r="C109" s="134">
        <f>IF('Dados Gerais'!$F$10="Apenas Instalação","N/A",IF('Dados Gerais'!$F$9="sim","******",""))</f>
      </c>
      <c r="D109" s="134">
        <f>IF('Dados Gerais'!$F$10="apenas retirada","N/A",IF('Dados Gerais'!$F$9="sim","******",""))</f>
      </c>
      <c r="E109" s="134">
        <f>IF('Dados Gerais'!$F$10="Apenas Instalação","",IF('Dados Gerais'!$F$10="Apenas Retirada","N/A",IF('Dados Gerais'!$F$10="Substituição","N/A",IF('Dados Gerais'!$F$9="sim","******",""))))</f>
      </c>
      <c r="F109" s="134">
        <f t="shared" si="3"/>
      </c>
      <c r="G109" s="134">
        <f t="shared" si="3"/>
      </c>
      <c r="H109" s="134">
        <f t="shared" si="3"/>
      </c>
      <c r="I109" s="140">
        <f t="shared" si="3"/>
      </c>
    </row>
    <row r="110" spans="2:9" ht="15">
      <c r="B110" s="139">
        <f t="shared" si="0"/>
      </c>
      <c r="C110" s="134">
        <f>IF('Dados Gerais'!$F$10="Apenas Instalação","N/A",IF('Dados Gerais'!$F$9="sim","******",""))</f>
      </c>
      <c r="D110" s="134">
        <f>IF('Dados Gerais'!$F$10="apenas retirada","N/A",IF('Dados Gerais'!$F$9="sim","******",""))</f>
      </c>
      <c r="E110" s="134">
        <f>IF('Dados Gerais'!$F$10="Apenas Instalação","",IF('Dados Gerais'!$F$10="Apenas Retirada","N/A",IF('Dados Gerais'!$F$10="Substituição","N/A",IF('Dados Gerais'!$F$9="sim","******",""))))</f>
      </c>
      <c r="F110" s="134">
        <f t="shared" si="3"/>
      </c>
      <c r="G110" s="134">
        <f t="shared" si="3"/>
      </c>
      <c r="H110" s="134">
        <f t="shared" si="3"/>
      </c>
      <c r="I110" s="140">
        <f t="shared" si="3"/>
      </c>
    </row>
    <row r="111" spans="2:9" ht="15">
      <c r="B111" s="139">
        <f t="shared" si="0"/>
      </c>
      <c r="C111" s="134">
        <f>IF('Dados Gerais'!$F$10="Apenas Instalação","N/A",IF('Dados Gerais'!$F$9="sim","******",""))</f>
      </c>
      <c r="D111" s="134">
        <f>IF('Dados Gerais'!$F$10="apenas retirada","N/A",IF('Dados Gerais'!$F$9="sim","******",""))</f>
      </c>
      <c r="E111" s="134">
        <f>IF('Dados Gerais'!$F$10="Apenas Instalação","",IF('Dados Gerais'!$F$10="Apenas Retirada","N/A",IF('Dados Gerais'!$F$10="Substituição","N/A",IF('Dados Gerais'!$F$9="sim","******",""))))</f>
      </c>
      <c r="F111" s="134">
        <f t="shared" si="3"/>
      </c>
      <c r="G111" s="134">
        <f t="shared" si="3"/>
      </c>
      <c r="H111" s="134">
        <f t="shared" si="3"/>
      </c>
      <c r="I111" s="140">
        <f t="shared" si="3"/>
      </c>
    </row>
    <row r="112" spans="2:9" ht="15">
      <c r="B112" s="139">
        <f t="shared" si="0"/>
      </c>
      <c r="C112" s="134">
        <f>IF('Dados Gerais'!$F$10="Apenas Instalação","N/A",IF('Dados Gerais'!$F$9="sim","******",""))</f>
      </c>
      <c r="D112" s="134">
        <f>IF('Dados Gerais'!$F$10="apenas retirada","N/A",IF('Dados Gerais'!$F$9="sim","******",""))</f>
      </c>
      <c r="E112" s="134">
        <f>IF('Dados Gerais'!$F$10="Apenas Instalação","",IF('Dados Gerais'!$F$10="Apenas Retirada","N/A",IF('Dados Gerais'!$F$10="Substituição","N/A",IF('Dados Gerais'!$F$9="sim","******",""))))</f>
      </c>
      <c r="F112" s="134">
        <f t="shared" si="3"/>
      </c>
      <c r="G112" s="134">
        <f t="shared" si="3"/>
      </c>
      <c r="H112" s="134">
        <f t="shared" si="3"/>
      </c>
      <c r="I112" s="140">
        <f t="shared" si="3"/>
      </c>
    </row>
    <row r="113" spans="2:9" ht="15">
      <c r="B113" s="139">
        <f t="shared" si="0"/>
      </c>
      <c r="C113" s="134">
        <f>IF('Dados Gerais'!$F$10="Apenas Instalação","N/A",IF('Dados Gerais'!$F$9="sim","******",""))</f>
      </c>
      <c r="D113" s="134">
        <f>IF('Dados Gerais'!$F$10="apenas retirada","N/A",IF('Dados Gerais'!$F$9="sim","******",""))</f>
      </c>
      <c r="E113" s="134">
        <f>IF('Dados Gerais'!$F$10="Apenas Instalação","",IF('Dados Gerais'!$F$10="Apenas Retirada","N/A",IF('Dados Gerais'!$F$10="Substituição","N/A",IF('Dados Gerais'!$F$9="sim","******",""))))</f>
      </c>
      <c r="F113" s="134">
        <f t="shared" si="3"/>
      </c>
      <c r="G113" s="134">
        <f t="shared" si="3"/>
      </c>
      <c r="H113" s="134">
        <f t="shared" si="3"/>
      </c>
      <c r="I113" s="140">
        <f t="shared" si="3"/>
      </c>
    </row>
    <row r="114" spans="2:9" ht="15">
      <c r="B114" s="139">
        <f t="shared" si="0"/>
      </c>
      <c r="C114" s="134">
        <f>IF('Dados Gerais'!$F$10="Apenas Instalação","N/A",IF('Dados Gerais'!$F$9="sim","******",""))</f>
      </c>
      <c r="D114" s="134">
        <f>IF('Dados Gerais'!$F$10="apenas retirada","N/A",IF('Dados Gerais'!$F$9="sim","******",""))</f>
      </c>
      <c r="E114" s="134">
        <f>IF('Dados Gerais'!$F$10="Apenas Instalação","",IF('Dados Gerais'!$F$10="Apenas Retirada","N/A",IF('Dados Gerais'!$F$10="Substituição","N/A",IF('Dados Gerais'!$F$9="sim","******",""))))</f>
      </c>
      <c r="F114" s="134">
        <f t="shared" si="3"/>
      </c>
      <c r="G114" s="134">
        <f t="shared" si="3"/>
      </c>
      <c r="H114" s="134">
        <f t="shared" si="3"/>
      </c>
      <c r="I114" s="140">
        <f t="shared" si="3"/>
      </c>
    </row>
    <row r="115" spans="2:9" ht="15">
      <c r="B115" s="139">
        <f t="shared" si="0"/>
      </c>
      <c r="C115" s="134">
        <f>IF('Dados Gerais'!$F$10="Apenas Instalação","N/A",IF('Dados Gerais'!$F$9="sim","******",""))</f>
      </c>
      <c r="D115" s="134">
        <f>IF('Dados Gerais'!$F$10="apenas retirada","N/A",IF('Dados Gerais'!$F$9="sim","******",""))</f>
      </c>
      <c r="E115" s="134">
        <f>IF('Dados Gerais'!$F$10="Apenas Instalação","",IF('Dados Gerais'!$F$10="Apenas Retirada","N/A",IF('Dados Gerais'!$F$10="Substituição","N/A",IF('Dados Gerais'!$F$9="sim","******",""))))</f>
      </c>
      <c r="F115" s="134">
        <f t="shared" si="3"/>
      </c>
      <c r="G115" s="134">
        <f t="shared" si="3"/>
      </c>
      <c r="H115" s="134">
        <f t="shared" si="3"/>
      </c>
      <c r="I115" s="140">
        <f t="shared" si="3"/>
      </c>
    </row>
    <row r="116" spans="2:9" ht="15">
      <c r="B116" s="139">
        <f t="shared" si="0"/>
      </c>
      <c r="C116" s="134">
        <f>IF('Dados Gerais'!$F$10="Apenas Instalação","N/A",IF('Dados Gerais'!$F$9="sim","******",""))</f>
      </c>
      <c r="D116" s="134">
        <f>IF('Dados Gerais'!$F$10="apenas retirada","N/A",IF('Dados Gerais'!$F$9="sim","******",""))</f>
      </c>
      <c r="E116" s="134">
        <f>IF('Dados Gerais'!$F$10="Apenas Instalação","",IF('Dados Gerais'!$F$10="Apenas Retirada","N/A",IF('Dados Gerais'!$F$10="Substituição","N/A",IF('Dados Gerais'!$F$9="sim","******",""))))</f>
      </c>
      <c r="F116" s="134">
        <f t="shared" si="3"/>
      </c>
      <c r="G116" s="134">
        <f t="shared" si="3"/>
      </c>
      <c r="H116" s="134">
        <f t="shared" si="3"/>
      </c>
      <c r="I116" s="140">
        <f t="shared" si="3"/>
      </c>
    </row>
    <row r="117" spans="2:9" ht="15">
      <c r="B117" s="139">
        <f t="shared" si="0"/>
      </c>
      <c r="C117" s="134">
        <f>IF('Dados Gerais'!$F$10="Apenas Instalação","N/A",IF('Dados Gerais'!$F$9="sim","******",""))</f>
      </c>
      <c r="D117" s="134">
        <f>IF('Dados Gerais'!$F$10="apenas retirada","N/A",IF('Dados Gerais'!$F$9="sim","******",""))</f>
      </c>
      <c r="E117" s="134">
        <f>IF('Dados Gerais'!$F$10="Apenas Instalação","",IF('Dados Gerais'!$F$10="Apenas Retirada","N/A",IF('Dados Gerais'!$F$10="Substituição","N/A",IF('Dados Gerais'!$F$9="sim","******",""))))</f>
      </c>
      <c r="F117" s="134">
        <f t="shared" si="3"/>
      </c>
      <c r="G117" s="134">
        <f t="shared" si="3"/>
      </c>
      <c r="H117" s="134">
        <f t="shared" si="3"/>
      </c>
      <c r="I117" s="140">
        <f t="shared" si="3"/>
      </c>
    </row>
    <row r="118" spans="2:9" ht="15">
      <c r="B118" s="139">
        <f t="shared" si="0"/>
      </c>
      <c r="C118" s="134">
        <f>IF('Dados Gerais'!$F$10="Apenas Instalação","N/A",IF('Dados Gerais'!$F$9="sim","******",""))</f>
      </c>
      <c r="D118" s="134">
        <f>IF('Dados Gerais'!$F$10="apenas retirada","N/A",IF('Dados Gerais'!$F$9="sim","******",""))</f>
      </c>
      <c r="E118" s="134">
        <f>IF('Dados Gerais'!$F$10="Apenas Instalação","",IF('Dados Gerais'!$F$10="Apenas Retirada","N/A",IF('Dados Gerais'!$F$10="Substituição","N/A",IF('Dados Gerais'!$F$9="sim","******",""))))</f>
      </c>
      <c r="F118" s="134">
        <f t="shared" si="3"/>
      </c>
      <c r="G118" s="134">
        <f t="shared" si="3"/>
      </c>
      <c r="H118" s="134">
        <f t="shared" si="3"/>
      </c>
      <c r="I118" s="140">
        <f t="shared" si="3"/>
      </c>
    </row>
    <row r="119" spans="2:9" ht="15">
      <c r="B119" s="139">
        <f t="shared" si="0"/>
      </c>
      <c r="C119" s="134">
        <f>IF('Dados Gerais'!$F$10="Apenas Instalação","N/A",IF('Dados Gerais'!$F$9="sim","******",""))</f>
      </c>
      <c r="D119" s="134">
        <f>IF('Dados Gerais'!$F$10="apenas retirada","N/A",IF('Dados Gerais'!$F$9="sim","******",""))</f>
      </c>
      <c r="E119" s="134">
        <f>IF('Dados Gerais'!$F$10="Apenas Instalação","",IF('Dados Gerais'!$F$10="Apenas Retirada","N/A",IF('Dados Gerais'!$F$10="Substituição","N/A",IF('Dados Gerais'!$F$9="sim","******",""))))</f>
      </c>
      <c r="F119" s="134">
        <f t="shared" si="3"/>
      </c>
      <c r="G119" s="134">
        <f t="shared" si="3"/>
      </c>
      <c r="H119" s="134">
        <f t="shared" si="3"/>
      </c>
      <c r="I119" s="140">
        <f t="shared" si="3"/>
      </c>
    </row>
    <row r="120" spans="2:9" ht="15">
      <c r="B120" s="139">
        <f t="shared" si="0"/>
      </c>
      <c r="C120" s="134">
        <f>IF('Dados Gerais'!$F$10="Apenas Instalação","N/A",IF('Dados Gerais'!$F$9="sim","******",""))</f>
      </c>
      <c r="D120" s="134">
        <f>IF('Dados Gerais'!$F$10="apenas retirada","N/A",IF('Dados Gerais'!$F$9="sim","******",""))</f>
      </c>
      <c r="E120" s="134">
        <f>IF('Dados Gerais'!$F$10="Apenas Instalação","",IF('Dados Gerais'!$F$10="Apenas Retirada","N/A",IF('Dados Gerais'!$F$10="Substituição","N/A",IF('Dados Gerais'!$F$9="sim","******",""))))</f>
      </c>
      <c r="F120" s="134">
        <f t="shared" si="3"/>
      </c>
      <c r="G120" s="134">
        <f t="shared" si="3"/>
      </c>
      <c r="H120" s="134">
        <f t="shared" si="3"/>
      </c>
      <c r="I120" s="140">
        <f t="shared" si="3"/>
      </c>
    </row>
    <row r="121" spans="2:9" ht="15">
      <c r="B121" s="139">
        <f t="shared" si="0"/>
      </c>
      <c r="C121" s="134">
        <f>IF('Dados Gerais'!$F$10="Apenas Instalação","N/A",IF('Dados Gerais'!$F$9="sim","******",""))</f>
      </c>
      <c r="D121" s="134">
        <f>IF('Dados Gerais'!$F$10="apenas retirada","N/A",IF('Dados Gerais'!$F$9="sim","******",""))</f>
      </c>
      <c r="E121" s="134">
        <f>IF('Dados Gerais'!$F$10="Apenas Instalação","",IF('Dados Gerais'!$F$10="Apenas Retirada","N/A",IF('Dados Gerais'!$F$10="Substituição","N/A",IF('Dados Gerais'!$F$9="sim","******",""))))</f>
      </c>
      <c r="F121" s="134">
        <f t="shared" si="3"/>
      </c>
      <c r="G121" s="134">
        <f t="shared" si="3"/>
      </c>
      <c r="H121" s="134">
        <f t="shared" si="3"/>
      </c>
      <c r="I121" s="140">
        <f t="shared" si="3"/>
      </c>
    </row>
    <row r="122" spans="2:9" ht="15">
      <c r="B122" s="139">
        <f t="shared" si="0"/>
      </c>
      <c r="C122" s="134">
        <f>IF('Dados Gerais'!$F$10="Apenas Instalação","N/A",IF('Dados Gerais'!$F$9="sim","******",""))</f>
      </c>
      <c r="D122" s="134">
        <f>IF('Dados Gerais'!$F$10="apenas retirada","N/A",IF('Dados Gerais'!$F$9="sim","******",""))</f>
      </c>
      <c r="E122" s="134">
        <f>IF('Dados Gerais'!$F$10="Apenas Instalação","",IF('Dados Gerais'!$F$10="Apenas Retirada","N/A",IF('Dados Gerais'!$F$10="Substituição","N/A",IF('Dados Gerais'!$F$9="sim","******",""))))</f>
      </c>
      <c r="F122" s="134">
        <f t="shared" si="3"/>
      </c>
      <c r="G122" s="134">
        <f t="shared" si="3"/>
      </c>
      <c r="H122" s="134">
        <f t="shared" si="3"/>
      </c>
      <c r="I122" s="140">
        <f t="shared" si="3"/>
      </c>
    </row>
    <row r="123" spans="2:9" ht="15">
      <c r="B123" s="139">
        <f t="shared" si="0"/>
      </c>
      <c r="C123" s="134">
        <f>IF('Dados Gerais'!$F$10="Apenas Instalação","N/A",IF('Dados Gerais'!$F$9="sim","******",""))</f>
      </c>
      <c r="D123" s="134">
        <f>IF('Dados Gerais'!$F$10="apenas retirada","N/A",IF('Dados Gerais'!$F$9="sim","******",""))</f>
      </c>
      <c r="E123" s="134">
        <f>IF('Dados Gerais'!$F$10="Apenas Instalação","",IF('Dados Gerais'!$F$10="Apenas Retirada","N/A",IF('Dados Gerais'!$F$10="Substituição","N/A",IF('Dados Gerais'!$F$9="sim","******",""))))</f>
      </c>
      <c r="F123" s="134">
        <f t="shared" si="3"/>
      </c>
      <c r="G123" s="134">
        <f t="shared" si="3"/>
      </c>
      <c r="H123" s="134">
        <f t="shared" si="3"/>
      </c>
      <c r="I123" s="140">
        <f t="shared" si="3"/>
      </c>
    </row>
    <row r="124" spans="2:9" ht="15">
      <c r="B124" s="139">
        <f t="shared" si="0"/>
      </c>
      <c r="C124" s="134">
        <f>IF('Dados Gerais'!$F$10="Apenas Instalação","N/A",IF('Dados Gerais'!$F$9="sim","******",""))</f>
      </c>
      <c r="D124" s="134">
        <f>IF('Dados Gerais'!$F$10="apenas retirada","N/A",IF('Dados Gerais'!$F$9="sim","******",""))</f>
      </c>
      <c r="E124" s="134">
        <f>IF('Dados Gerais'!$F$10="Apenas Instalação","",IF('Dados Gerais'!$F$10="Apenas Retirada","N/A",IF('Dados Gerais'!$F$10="Substituição","N/A",IF('Dados Gerais'!$F$9="sim","******",""))))</f>
      </c>
      <c r="F124" s="134">
        <f t="shared" si="3"/>
      </c>
      <c r="G124" s="134">
        <f t="shared" si="3"/>
      </c>
      <c r="H124" s="134">
        <f t="shared" si="3"/>
      </c>
      <c r="I124" s="140">
        <f t="shared" si="3"/>
      </c>
    </row>
    <row r="125" spans="2:9" ht="15">
      <c r="B125" s="139">
        <f t="shared" si="0"/>
      </c>
      <c r="C125" s="134">
        <f>IF('Dados Gerais'!$F$10="Apenas Instalação","N/A",IF('Dados Gerais'!$F$9="sim","******",""))</f>
      </c>
      <c r="D125" s="134">
        <f>IF('Dados Gerais'!$F$10="apenas retirada","N/A",IF('Dados Gerais'!$F$9="sim","******",""))</f>
      </c>
      <c r="E125" s="134">
        <f>IF('Dados Gerais'!$F$10="Apenas Instalação","",IF('Dados Gerais'!$F$10="Apenas Retirada","N/A",IF('Dados Gerais'!$F$10="Substituição","N/A",IF('Dados Gerais'!$F$9="sim","******",""))))</f>
      </c>
      <c r="F125" s="134">
        <f t="shared" si="3"/>
      </c>
      <c r="G125" s="134">
        <f t="shared" si="3"/>
      </c>
      <c r="H125" s="134">
        <f t="shared" si="3"/>
      </c>
      <c r="I125" s="140">
        <f t="shared" si="3"/>
      </c>
    </row>
    <row r="126" spans="2:9" ht="15">
      <c r="B126" s="139">
        <f t="shared" si="0"/>
      </c>
      <c r="C126" s="134">
        <f>IF('Dados Gerais'!$F$10="Apenas Instalação","N/A",IF('Dados Gerais'!$F$9="sim","******",""))</f>
      </c>
      <c r="D126" s="134">
        <f>IF('Dados Gerais'!$F$10="apenas retirada","N/A",IF('Dados Gerais'!$F$9="sim","******",""))</f>
      </c>
      <c r="E126" s="134">
        <f>IF('Dados Gerais'!$F$10="Apenas Instalação","",IF('Dados Gerais'!$F$10="Apenas Retirada","N/A",IF('Dados Gerais'!$F$10="Substituição","N/A",IF('Dados Gerais'!$F$9="sim","******",""))))</f>
      </c>
      <c r="F126" s="134">
        <f t="shared" si="3"/>
      </c>
      <c r="G126" s="134">
        <f t="shared" si="3"/>
      </c>
      <c r="H126" s="134">
        <f t="shared" si="3"/>
      </c>
      <c r="I126" s="140">
        <f t="shared" si="3"/>
      </c>
    </row>
    <row r="127" spans="2:9" ht="15">
      <c r="B127" s="139">
        <f t="shared" si="0"/>
      </c>
      <c r="C127" s="134">
        <f>IF('Dados Gerais'!$F$10="Apenas Instalação","N/A",IF('Dados Gerais'!$F$9="sim","******",""))</f>
      </c>
      <c r="D127" s="134">
        <f>IF('Dados Gerais'!$F$10="apenas retirada","N/A",IF('Dados Gerais'!$F$9="sim","******",""))</f>
      </c>
      <c r="E127" s="134">
        <f>IF('Dados Gerais'!$F$10="Apenas Instalação","",IF('Dados Gerais'!$F$10="Apenas Retirada","N/A",IF('Dados Gerais'!$F$10="Substituição","N/A",IF('Dados Gerais'!$F$9="sim","******",""))))</f>
      </c>
      <c r="F127" s="134">
        <f t="shared" si="3"/>
      </c>
      <c r="G127" s="134">
        <f t="shared" si="3"/>
      </c>
      <c r="H127" s="134">
        <f t="shared" si="3"/>
      </c>
      <c r="I127" s="140">
        <f t="shared" si="3"/>
      </c>
    </row>
    <row r="128" spans="2:9" ht="15">
      <c r="B128" s="139">
        <f t="shared" si="0"/>
      </c>
      <c r="C128" s="134">
        <f>IF('Dados Gerais'!$F$10="Apenas Instalação","N/A",IF('Dados Gerais'!$F$9="sim","******",""))</f>
      </c>
      <c r="D128" s="134">
        <f>IF('Dados Gerais'!$F$10="apenas retirada","N/A",IF('Dados Gerais'!$F$9="sim","******",""))</f>
      </c>
      <c r="E128" s="134">
        <f>IF('Dados Gerais'!$F$10="Apenas Instalação","",IF('Dados Gerais'!$F$10="Apenas Retirada","N/A",IF('Dados Gerais'!$F$10="Substituição","N/A",IF('Dados Gerais'!$F$9="sim","******",""))))</f>
      </c>
      <c r="F128" s="134">
        <f t="shared" si="3"/>
      </c>
      <c r="G128" s="134">
        <f t="shared" si="3"/>
      </c>
      <c r="H128" s="134">
        <f t="shared" si="3"/>
      </c>
      <c r="I128" s="140">
        <f t="shared" si="3"/>
      </c>
    </row>
    <row r="129" spans="2:9" ht="15">
      <c r="B129" s="139">
        <f t="shared" si="0"/>
      </c>
      <c r="C129" s="134">
        <f>IF('Dados Gerais'!$F$10="Apenas Instalação","N/A",IF('Dados Gerais'!$F$9="sim","******",""))</f>
      </c>
      <c r="D129" s="134">
        <f>IF('Dados Gerais'!$F$10="apenas retirada","N/A",IF('Dados Gerais'!$F$9="sim","******",""))</f>
      </c>
      <c r="E129" s="134">
        <f>IF('Dados Gerais'!$F$10="Apenas Instalação","",IF('Dados Gerais'!$F$10="Apenas Retirada","N/A",IF('Dados Gerais'!$F$10="Substituição","N/A",IF('Dados Gerais'!$F$9="sim","******",""))))</f>
      </c>
      <c r="F129" s="134">
        <f t="shared" si="3"/>
      </c>
      <c r="G129" s="134">
        <f t="shared" si="3"/>
      </c>
      <c r="H129" s="134">
        <f t="shared" si="3"/>
      </c>
      <c r="I129" s="140">
        <f t="shared" si="3"/>
      </c>
    </row>
    <row r="130" spans="2:9" ht="15">
      <c r="B130" s="139">
        <f t="shared" si="0"/>
      </c>
      <c r="C130" s="134">
        <f>IF('Dados Gerais'!$F$10="Apenas Instalação","N/A",IF('Dados Gerais'!$F$9="sim","******",""))</f>
      </c>
      <c r="D130" s="134">
        <f>IF('Dados Gerais'!$F$10="apenas retirada","N/A",IF('Dados Gerais'!$F$9="sim","******",""))</f>
      </c>
      <c r="E130" s="134">
        <f>IF('Dados Gerais'!$F$10="Apenas Instalação","",IF('Dados Gerais'!$F$10="Apenas Retirada","N/A",IF('Dados Gerais'!$F$10="Substituição","N/A",IF('Dados Gerais'!$F$9="sim","******",""))))</f>
      </c>
      <c r="F130" s="134">
        <f t="shared" si="3"/>
      </c>
      <c r="G130" s="134">
        <f t="shared" si="3"/>
      </c>
      <c r="H130" s="134">
        <f t="shared" si="3"/>
      </c>
      <c r="I130" s="140">
        <f t="shared" si="3"/>
      </c>
    </row>
    <row r="131" spans="2:9" ht="15">
      <c r="B131" s="139">
        <f t="shared" si="0"/>
      </c>
      <c r="C131" s="134">
        <f>IF('Dados Gerais'!$F$10="Apenas Instalação","N/A",IF('Dados Gerais'!$F$9="sim","******",""))</f>
      </c>
      <c r="D131" s="134">
        <f>IF('Dados Gerais'!$F$10="apenas retirada","N/A",IF('Dados Gerais'!$F$9="sim","******",""))</f>
      </c>
      <c r="E131" s="134">
        <f>IF('Dados Gerais'!$F$10="Apenas Instalação","",IF('Dados Gerais'!$F$10="Apenas Retirada","N/A",IF('Dados Gerais'!$F$10="Substituição","N/A",IF('Dados Gerais'!$F$9="sim","******",""))))</f>
      </c>
      <c r="F131" s="134">
        <f t="shared" si="3"/>
      </c>
      <c r="G131" s="134">
        <f t="shared" si="3"/>
      </c>
      <c r="H131" s="134">
        <f t="shared" si="3"/>
      </c>
      <c r="I131" s="140">
        <f t="shared" si="3"/>
      </c>
    </row>
    <row r="132" spans="2:9" ht="15">
      <c r="B132" s="139">
        <f t="shared" si="0"/>
      </c>
      <c r="C132" s="134">
        <f>IF('Dados Gerais'!$F$10="Apenas Instalação","N/A",IF('Dados Gerais'!$F$9="sim","******",""))</f>
      </c>
      <c r="D132" s="134">
        <f>IF('Dados Gerais'!$F$10="apenas retirada","N/A",IF('Dados Gerais'!$F$9="sim","******",""))</f>
      </c>
      <c r="E132" s="134">
        <f>IF('Dados Gerais'!$F$10="Apenas Instalação","",IF('Dados Gerais'!$F$10="Apenas Retirada","N/A",IF('Dados Gerais'!$F$10="Substituição","N/A",IF('Dados Gerais'!$F$9="sim","******",""))))</f>
      </c>
      <c r="F132" s="134">
        <f t="shared" si="3"/>
      </c>
      <c r="G132" s="134">
        <f t="shared" si="3"/>
      </c>
      <c r="H132" s="134">
        <f t="shared" si="3"/>
      </c>
      <c r="I132" s="140">
        <f t="shared" si="3"/>
      </c>
    </row>
    <row r="133" spans="2:9" ht="15">
      <c r="B133" s="139">
        <f t="shared" si="0"/>
      </c>
      <c r="C133" s="134">
        <f>IF('Dados Gerais'!$F$10="Apenas Instalação","N/A",IF('Dados Gerais'!$F$9="sim","******",""))</f>
      </c>
      <c r="D133" s="134">
        <f>IF('Dados Gerais'!$F$10="apenas retirada","N/A",IF('Dados Gerais'!$F$9="sim","******",""))</f>
      </c>
      <c r="E133" s="134">
        <f>IF('Dados Gerais'!$F$10="Apenas Instalação","",IF('Dados Gerais'!$F$10="Apenas Retirada","N/A",IF('Dados Gerais'!$F$10="Substituição","N/A",IF('Dados Gerais'!$F$9="sim","******",""))))</f>
      </c>
      <c r="F133" s="134">
        <f t="shared" si="3"/>
      </c>
      <c r="G133" s="134">
        <f t="shared" si="3"/>
      </c>
      <c r="H133" s="134">
        <f t="shared" si="3"/>
      </c>
      <c r="I133" s="140">
        <f t="shared" si="3"/>
      </c>
    </row>
    <row r="134" spans="2:9" ht="15">
      <c r="B134" s="139">
        <f t="shared" si="0"/>
      </c>
      <c r="C134" s="134">
        <f>IF('Dados Gerais'!$F$10="Apenas Instalação","N/A",IF('Dados Gerais'!$F$9="sim","******",""))</f>
      </c>
      <c r="D134" s="134">
        <f>IF('Dados Gerais'!$F$10="apenas retirada","N/A",IF('Dados Gerais'!$F$9="sim","******",""))</f>
      </c>
      <c r="E134" s="134">
        <f>IF('Dados Gerais'!$F$10="Apenas Instalação","",IF('Dados Gerais'!$F$10="Apenas Retirada","N/A",IF('Dados Gerais'!$F$10="Substituição","N/A",IF('Dados Gerais'!$F$9="sim","******",""))))</f>
      </c>
      <c r="F134" s="134">
        <f t="shared" si="3"/>
      </c>
      <c r="G134" s="134">
        <f t="shared" si="3"/>
      </c>
      <c r="H134" s="134">
        <f t="shared" si="3"/>
      </c>
      <c r="I134" s="140">
        <f t="shared" si="3"/>
      </c>
    </row>
    <row r="135" spans="2:9" ht="15">
      <c r="B135" s="139">
        <f t="shared" si="0"/>
      </c>
      <c r="C135" s="134">
        <f>IF('Dados Gerais'!$F$10="Apenas Instalação","N/A",IF('Dados Gerais'!$F$9="sim","******",""))</f>
      </c>
      <c r="D135" s="134">
        <f>IF('Dados Gerais'!$F$10="apenas retirada","N/A",IF('Dados Gerais'!$F$9="sim","******",""))</f>
      </c>
      <c r="E135" s="134">
        <f>IF('Dados Gerais'!$F$10="Apenas Instalação","",IF('Dados Gerais'!$F$10="Apenas Retirada","N/A",IF('Dados Gerais'!$F$10="Substituição","N/A",IF('Dados Gerais'!$F$9="sim","******",""))))</f>
      </c>
      <c r="F135" s="134">
        <f t="shared" si="3"/>
      </c>
      <c r="G135" s="134">
        <f t="shared" si="3"/>
      </c>
      <c r="H135" s="134">
        <f t="shared" si="3"/>
      </c>
      <c r="I135" s="140">
        <f t="shared" si="3"/>
      </c>
    </row>
    <row r="136" spans="2:9" ht="15">
      <c r="B136" s="139">
        <f t="shared" si="0"/>
      </c>
      <c r="C136" s="134">
        <f>IF('Dados Gerais'!$F$10="Apenas Instalação","N/A",IF('Dados Gerais'!$F$9="sim","******",""))</f>
      </c>
      <c r="D136" s="134">
        <f>IF('Dados Gerais'!$F$10="apenas retirada","N/A",IF('Dados Gerais'!$F$9="sim","******",""))</f>
      </c>
      <c r="E136" s="134">
        <f>IF('Dados Gerais'!$F$10="Apenas Instalação","",IF('Dados Gerais'!$F$10="Apenas Retirada","N/A",IF('Dados Gerais'!$F$10="Substituição","N/A",IF('Dados Gerais'!$F$9="sim","******",""))))</f>
      </c>
      <c r="F136" s="134">
        <f t="shared" si="3"/>
      </c>
      <c r="G136" s="134">
        <f t="shared" si="3"/>
      </c>
      <c r="H136" s="134">
        <f t="shared" si="3"/>
      </c>
      <c r="I136" s="140">
        <f t="shared" si="3"/>
      </c>
    </row>
    <row r="137" spans="2:9" ht="15">
      <c r="B137" s="139">
        <f t="shared" si="0"/>
      </c>
      <c r="C137" s="134">
        <f>IF('Dados Gerais'!$F$10="Apenas Instalação","N/A",IF('Dados Gerais'!$F$9="sim","******",""))</f>
      </c>
      <c r="D137" s="134">
        <f>IF('Dados Gerais'!$F$10="apenas retirada","N/A",IF('Dados Gerais'!$F$9="sim","******",""))</f>
      </c>
      <c r="E137" s="134">
        <f>IF('Dados Gerais'!$F$10="Apenas Instalação","",IF('Dados Gerais'!$F$10="Apenas Retirada","N/A",IF('Dados Gerais'!$F$10="Substituição","N/A",IF('Dados Gerais'!$F$9="sim","******",""))))</f>
      </c>
      <c r="F137" s="134">
        <f t="shared" si="3"/>
      </c>
      <c r="G137" s="134">
        <f t="shared" si="3"/>
      </c>
      <c r="H137" s="134">
        <f t="shared" si="3"/>
      </c>
      <c r="I137" s="140">
        <f t="shared" si="3"/>
      </c>
    </row>
    <row r="138" spans="2:9" ht="15">
      <c r="B138" s="139">
        <f t="shared" si="0"/>
      </c>
      <c r="C138" s="134">
        <f>IF('Dados Gerais'!$F$10="Apenas Instalação","N/A",IF('Dados Gerais'!$F$9="sim","******",""))</f>
      </c>
      <c r="D138" s="134">
        <f>IF('Dados Gerais'!$F$10="apenas retirada","N/A",IF('Dados Gerais'!$F$9="sim","******",""))</f>
      </c>
      <c r="E138" s="134">
        <f>IF('Dados Gerais'!$F$10="Apenas Instalação","",IF('Dados Gerais'!$F$10="Apenas Retirada","N/A",IF('Dados Gerais'!$F$10="Substituição","N/A",IF('Dados Gerais'!$F$9="sim","******",""))))</f>
      </c>
      <c r="F138" s="134">
        <f t="shared" si="3"/>
      </c>
      <c r="G138" s="134">
        <f t="shared" si="3"/>
      </c>
      <c r="H138" s="134">
        <f t="shared" si="3"/>
      </c>
      <c r="I138" s="140">
        <f t="shared" si="3"/>
      </c>
    </row>
    <row r="139" spans="2:9" ht="15">
      <c r="B139" s="139">
        <f t="shared" si="0"/>
      </c>
      <c r="C139" s="134">
        <f>IF('Dados Gerais'!$F$10="Apenas Instalação","N/A",IF('Dados Gerais'!$F$9="sim","******",""))</f>
      </c>
      <c r="D139" s="134">
        <f>IF('Dados Gerais'!$F$10="apenas retirada","N/A",IF('Dados Gerais'!$F$9="sim","******",""))</f>
      </c>
      <c r="E139" s="134">
        <f>IF('Dados Gerais'!$F$10="Apenas Instalação","",IF('Dados Gerais'!$F$10="Apenas Retirada","N/A",IF('Dados Gerais'!$F$10="Substituição","N/A",IF('Dados Gerais'!$F$9="sim","******",""))))</f>
      </c>
      <c r="F139" s="134">
        <f t="shared" si="3"/>
      </c>
      <c r="G139" s="134">
        <f t="shared" si="3"/>
      </c>
      <c r="H139" s="134">
        <f t="shared" si="3"/>
      </c>
      <c r="I139" s="140">
        <f t="shared" si="3"/>
      </c>
    </row>
    <row r="140" spans="2:9" ht="15">
      <c r="B140" s="139">
        <f t="shared" si="0"/>
      </c>
      <c r="C140" s="134">
        <f>IF('Dados Gerais'!$F$10="Apenas Instalação","N/A",IF('Dados Gerais'!$F$9="sim","******",""))</f>
      </c>
      <c r="D140" s="134">
        <f>IF('Dados Gerais'!$F$10="apenas retirada","N/A",IF('Dados Gerais'!$F$9="sim","******",""))</f>
      </c>
      <c r="E140" s="134">
        <f>IF('Dados Gerais'!$F$10="Apenas Instalação","",IF('Dados Gerais'!$F$10="Apenas Retirada","N/A",IF('Dados Gerais'!$F$10="Substituição","N/A",IF('Dados Gerais'!$F$9="sim","******",""))))</f>
      </c>
      <c r="F140" s="134">
        <f t="shared" si="3"/>
      </c>
      <c r="G140" s="134">
        <f t="shared" si="3"/>
      </c>
      <c r="H140" s="134">
        <f t="shared" si="3"/>
      </c>
      <c r="I140" s="140">
        <f t="shared" si="3"/>
      </c>
    </row>
    <row r="141" spans="2:9" ht="15">
      <c r="B141" s="139">
        <f t="shared" si="0"/>
      </c>
      <c r="C141" s="134">
        <f>IF('Dados Gerais'!$F$10="Apenas Instalação","N/A",IF('Dados Gerais'!$F$9="sim","******",""))</f>
      </c>
      <c r="D141" s="134">
        <f>IF('Dados Gerais'!$F$10="apenas retirada","N/A",IF('Dados Gerais'!$F$9="sim","******",""))</f>
      </c>
      <c r="E141" s="134">
        <f>IF('Dados Gerais'!$F$10="Apenas Instalação","",IF('Dados Gerais'!$F$10="Apenas Retirada","N/A",IF('Dados Gerais'!$F$10="Substituição","N/A",IF('Dados Gerais'!$F$9="sim","******",""))))</f>
      </c>
      <c r="F141" s="134">
        <f t="shared" si="3"/>
      </c>
      <c r="G141" s="134">
        <f t="shared" si="3"/>
      </c>
      <c r="H141" s="134">
        <f t="shared" si="3"/>
      </c>
      <c r="I141" s="140">
        <f t="shared" si="3"/>
      </c>
    </row>
    <row r="142" spans="2:9" ht="15">
      <c r="B142" s="139">
        <f t="shared" si="0"/>
      </c>
      <c r="C142" s="134">
        <f>IF('Dados Gerais'!$F$10="Apenas Instalação","N/A",IF('Dados Gerais'!$F$9="sim","******",""))</f>
      </c>
      <c r="D142" s="134">
        <f>IF('Dados Gerais'!$F$10="apenas retirada","N/A",IF('Dados Gerais'!$F$9="sim","******",""))</f>
      </c>
      <c r="E142" s="134">
        <f>IF('Dados Gerais'!$F$10="Apenas Instalação","",IF('Dados Gerais'!$F$10="Apenas Retirada","N/A",IF('Dados Gerais'!$F$10="Substituição","N/A",IF('Dados Gerais'!$F$9="sim","******",""))))</f>
      </c>
      <c r="F142" s="134">
        <f t="shared" si="3"/>
      </c>
      <c r="G142" s="134">
        <f t="shared" si="3"/>
      </c>
      <c r="H142" s="134">
        <f t="shared" si="3"/>
      </c>
      <c r="I142" s="140">
        <f t="shared" si="3"/>
      </c>
    </row>
    <row r="143" spans="2:9" ht="15">
      <c r="B143" s="139">
        <f t="shared" si="0"/>
      </c>
      <c r="C143" s="134">
        <f>IF('Dados Gerais'!$F$10="Apenas Instalação","N/A",IF('Dados Gerais'!$F$9="sim","******",""))</f>
      </c>
      <c r="D143" s="134">
        <f>IF('Dados Gerais'!$F$10="apenas retirada","N/A",IF('Dados Gerais'!$F$9="sim","******",""))</f>
      </c>
      <c r="E143" s="134">
        <f>IF('Dados Gerais'!$F$10="Apenas Instalação","",IF('Dados Gerais'!$F$10="Apenas Retirada","N/A",IF('Dados Gerais'!$F$10="Substituição","N/A",IF('Dados Gerais'!$F$9="sim","******",""))))</f>
      </c>
      <c r="F143" s="134">
        <f t="shared" si="3"/>
      </c>
      <c r="G143" s="134">
        <f t="shared" si="3"/>
      </c>
      <c r="H143" s="134">
        <f t="shared" si="3"/>
      </c>
      <c r="I143" s="140">
        <f t="shared" si="3"/>
      </c>
    </row>
    <row r="144" spans="2:9" ht="15">
      <c r="B144" s="139">
        <f t="shared" si="0"/>
      </c>
      <c r="C144" s="134">
        <f>IF('Dados Gerais'!$F$10="Apenas Instalação","N/A",IF('Dados Gerais'!$F$9="sim","******",""))</f>
      </c>
      <c r="D144" s="134">
        <f>IF('Dados Gerais'!$F$10="apenas retirada","N/A",IF('Dados Gerais'!$F$9="sim","******",""))</f>
      </c>
      <c r="E144" s="134">
        <f>IF('Dados Gerais'!$F$10="Apenas Instalação","",IF('Dados Gerais'!$F$10="Apenas Retirada","N/A",IF('Dados Gerais'!$F$10="Substituição","N/A",IF('Dados Gerais'!$F$9="sim","******",""))))</f>
      </c>
      <c r="F144" s="134">
        <f t="shared" si="3"/>
      </c>
      <c r="G144" s="134">
        <f t="shared" si="3"/>
      </c>
      <c r="H144" s="134">
        <f t="shared" si="3"/>
      </c>
      <c r="I144" s="140">
        <f t="shared" si="3"/>
      </c>
    </row>
    <row r="145" spans="2:9" ht="15">
      <c r="B145" s="139">
        <f t="shared" si="0"/>
      </c>
      <c r="C145" s="134">
        <f>IF('Dados Gerais'!$F$10="Apenas Instalação","N/A",IF('Dados Gerais'!$F$9="sim","******",""))</f>
      </c>
      <c r="D145" s="134">
        <f>IF('Dados Gerais'!$F$10="apenas retirada","N/A",IF('Dados Gerais'!$F$9="sim","******",""))</f>
      </c>
      <c r="E145" s="134">
        <f>IF('Dados Gerais'!$F$10="Apenas Instalação","",IF('Dados Gerais'!$F$10="Apenas Retirada","N/A",IF('Dados Gerais'!$F$10="Substituição","N/A",IF('Dados Gerais'!$F$9="sim","******",""))))</f>
      </c>
      <c r="F145" s="134">
        <f t="shared" si="3"/>
      </c>
      <c r="G145" s="134">
        <f t="shared" si="3"/>
      </c>
      <c r="H145" s="134">
        <f t="shared" si="3"/>
      </c>
      <c r="I145" s="140">
        <f t="shared" si="3"/>
      </c>
    </row>
    <row r="146" spans="2:9" ht="15">
      <c r="B146" s="139">
        <f t="shared" si="0"/>
      </c>
      <c r="C146" s="134">
        <f>IF('Dados Gerais'!$F$10="Apenas Instalação","N/A",IF('Dados Gerais'!$F$9="sim","******",""))</f>
      </c>
      <c r="D146" s="134">
        <f>IF('Dados Gerais'!$F$10="apenas retirada","N/A",IF('Dados Gerais'!$F$9="sim","******",""))</f>
      </c>
      <c r="E146" s="134">
        <f>IF('Dados Gerais'!$F$10="Apenas Instalação","",IF('Dados Gerais'!$F$10="Apenas Retirada","N/A",IF('Dados Gerais'!$F$10="Substituição","N/A",IF('Dados Gerais'!$F$9="sim","******",""))))</f>
      </c>
      <c r="F146" s="134">
        <f t="shared" si="3"/>
      </c>
      <c r="G146" s="134">
        <f t="shared" si="3"/>
      </c>
      <c r="H146" s="134">
        <f t="shared" si="3"/>
      </c>
      <c r="I146" s="140">
        <f t="shared" si="3"/>
      </c>
    </row>
    <row r="147" spans="2:9" ht="15">
      <c r="B147" s="139">
        <f t="shared" si="0"/>
      </c>
      <c r="C147" s="134">
        <f>IF('Dados Gerais'!$F$10="Apenas Instalação","N/A",IF('Dados Gerais'!$F$9="sim","******",""))</f>
      </c>
      <c r="D147" s="134">
        <f>IF('Dados Gerais'!$F$10="apenas retirada","N/A",IF('Dados Gerais'!$F$9="sim","******",""))</f>
      </c>
      <c r="E147" s="134">
        <f>IF('Dados Gerais'!$F$10="Apenas Instalação","",IF('Dados Gerais'!$F$10="Apenas Retirada","N/A",IF('Dados Gerais'!$F$10="Substituição","N/A",IF('Dados Gerais'!$F$9="sim","******",""))))</f>
      </c>
      <c r="F147" s="134">
        <f t="shared" si="3"/>
      </c>
      <c r="G147" s="134">
        <f t="shared" si="3"/>
      </c>
      <c r="H147" s="134">
        <f t="shared" si="3"/>
      </c>
      <c r="I147" s="140">
        <f t="shared" si="3"/>
      </c>
    </row>
    <row r="148" spans="2:9" ht="15">
      <c r="B148" s="139">
        <f t="shared" si="0"/>
      </c>
      <c r="C148" s="134">
        <f>IF('Dados Gerais'!$F$10="Apenas Instalação","N/A",IF('Dados Gerais'!$F$9="sim","******",""))</f>
      </c>
      <c r="D148" s="134">
        <f>IF('Dados Gerais'!$F$10="apenas retirada","N/A",IF('Dados Gerais'!$F$9="sim","******",""))</f>
      </c>
      <c r="E148" s="134">
        <f>IF('Dados Gerais'!$F$10="Apenas Instalação","",IF('Dados Gerais'!$F$10="Apenas Retirada","N/A",IF('Dados Gerais'!$F$10="Substituição","N/A",IF('Dados Gerais'!$F$9="sim","******",""))))</f>
      </c>
      <c r="F148" s="134">
        <f t="shared" si="3"/>
      </c>
      <c r="G148" s="134">
        <f t="shared" si="3"/>
      </c>
      <c r="H148" s="134">
        <f t="shared" si="3"/>
      </c>
      <c r="I148" s="140">
        <f t="shared" si="3"/>
      </c>
    </row>
    <row r="149" spans="2:9" ht="15">
      <c r="B149" s="139">
        <f t="shared" si="0"/>
      </c>
      <c r="C149" s="134">
        <f>IF('Dados Gerais'!$F$10="Apenas Instalação","N/A",IF('Dados Gerais'!$F$9="sim","******",""))</f>
      </c>
      <c r="D149" s="134">
        <f>IF('Dados Gerais'!$F$10="apenas retirada","N/A",IF('Dados Gerais'!$F$9="sim","******",""))</f>
      </c>
      <c r="E149" s="134">
        <f>IF('Dados Gerais'!$F$10="Apenas Instalação","",IF('Dados Gerais'!$F$10="Apenas Retirada","N/A",IF('Dados Gerais'!$F$10="Substituição","N/A",IF('Dados Gerais'!$F$9="sim","******",""))))</f>
      </c>
      <c r="F149" s="134">
        <f t="shared" si="3"/>
      </c>
      <c r="G149" s="134">
        <f t="shared" si="3"/>
      </c>
      <c r="H149" s="134">
        <f t="shared" si="3"/>
      </c>
      <c r="I149" s="140">
        <f t="shared" si="3"/>
      </c>
    </row>
    <row r="150" spans="2:9" ht="15">
      <c r="B150" s="139">
        <f t="shared" si="0"/>
      </c>
      <c r="C150" s="134">
        <f>IF('Dados Gerais'!$F$10="Apenas Instalação","N/A",IF('Dados Gerais'!$F$9="sim","******",""))</f>
      </c>
      <c r="D150" s="134">
        <f>IF('Dados Gerais'!$F$10="apenas retirada","N/A",IF('Dados Gerais'!$F$9="sim","******",""))</f>
      </c>
      <c r="E150" s="134">
        <f>IF('Dados Gerais'!$F$10="Apenas Instalação","",IF('Dados Gerais'!$F$10="Apenas Retirada","N/A",IF('Dados Gerais'!$F$10="Substituição","N/A",IF('Dados Gerais'!$F$9="sim","******",""))))</f>
      </c>
      <c r="F150" s="134">
        <f t="shared" si="3"/>
      </c>
      <c r="G150" s="134">
        <f t="shared" si="3"/>
      </c>
      <c r="H150" s="134">
        <f t="shared" si="3"/>
      </c>
      <c r="I150" s="140">
        <f t="shared" si="3"/>
      </c>
    </row>
    <row r="151" spans="2:9" ht="15.75" thickBot="1">
      <c r="B151" s="141">
        <f t="shared" si="0"/>
      </c>
      <c r="C151" s="142">
        <f>IF('Dados Gerais'!$F$10="Apenas Instalação","N/A",IF('Dados Gerais'!$F$9="sim","******",""))</f>
      </c>
      <c r="D151" s="142">
        <f>IF('Dados Gerais'!$F$10="apenas retirada","N/A",IF('Dados Gerais'!$F$9="sim","******",""))</f>
      </c>
      <c r="E151" s="142">
        <f>IF('Dados Gerais'!$F$10="Apenas Instalação","",IF('Dados Gerais'!$F$10="Apenas Retirada","N/A",IF('Dados Gerais'!$F$10="Substituição","N/A",IF('Dados Gerais'!$F$9="sim","******",""))))</f>
      </c>
      <c r="F151" s="142">
        <f t="shared" si="3"/>
      </c>
      <c r="G151" s="142">
        <f t="shared" si="3"/>
      </c>
      <c r="H151" s="142">
        <f t="shared" si="3"/>
      </c>
      <c r="I151" s="143">
        <f t="shared" si="3"/>
      </c>
    </row>
    <row r="152" ht="15"/>
  </sheetData>
  <sheetProtection password="C49B" sheet="1" scenarios="1"/>
  <mergeCells count="8">
    <mergeCell ref="B10:D10"/>
    <mergeCell ref="E10:F10"/>
    <mergeCell ref="G10:I10"/>
    <mergeCell ref="F4:I4"/>
    <mergeCell ref="B6:I7"/>
    <mergeCell ref="B8:I8"/>
    <mergeCell ref="B9:D9"/>
    <mergeCell ref="E9:F9"/>
  </mergeCells>
  <conditionalFormatting sqref="G10:I10">
    <cfRule type="cellIs" priority="9" dxfId="93" operator="equal">
      <formula>"DE ACORDO COM AS ISENÇÕES DE PROJETO"</formula>
    </cfRule>
    <cfRule type="cellIs" priority="12" dxfId="92" operator="equal">
      <formula>"Deverá Apresentar Projeto Completo"</formula>
    </cfRule>
  </conditionalFormatting>
  <conditionalFormatting sqref="B12:I12 B109:I127 B144:I144 B146:I151">
    <cfRule type="cellIs" priority="11" dxfId="0" operator="equal">
      <formula>"******"</formula>
    </cfRule>
  </conditionalFormatting>
  <conditionalFormatting sqref="E10">
    <cfRule type="cellIs" priority="10" dxfId="92" operator="equal">
      <formula>"Sim"</formula>
    </cfRule>
  </conditionalFormatting>
  <conditionalFormatting sqref="B85:I108">
    <cfRule type="cellIs" priority="8" dxfId="0" operator="equal">
      <formula>"******"</formula>
    </cfRule>
  </conditionalFormatting>
  <conditionalFormatting sqref="B61:I84">
    <cfRule type="cellIs" priority="7" dxfId="0" operator="equal">
      <formula>"******"</formula>
    </cfRule>
  </conditionalFormatting>
  <conditionalFormatting sqref="B37:I60">
    <cfRule type="cellIs" priority="6" dxfId="0" operator="equal">
      <formula>"******"</formula>
    </cfRule>
  </conditionalFormatting>
  <conditionalFormatting sqref="B13:I36">
    <cfRule type="cellIs" priority="5" dxfId="0" operator="equal">
      <formula>"******"</formula>
    </cfRule>
  </conditionalFormatting>
  <conditionalFormatting sqref="B128:I129 B140:I143">
    <cfRule type="cellIs" priority="4" dxfId="0" operator="equal">
      <formula>"******"</formula>
    </cfRule>
  </conditionalFormatting>
  <conditionalFormatting sqref="B134:I139">
    <cfRule type="cellIs" priority="3" dxfId="0" operator="equal">
      <formula>"******"</formula>
    </cfRule>
  </conditionalFormatting>
  <conditionalFormatting sqref="B130:I133">
    <cfRule type="cellIs" priority="2" dxfId="0" operator="equal">
      <formula>"******"</formula>
    </cfRule>
  </conditionalFormatting>
  <conditionalFormatting sqref="B145:I145">
    <cfRule type="cellIs" priority="1" dxfId="0" operator="equal">
      <formula>"******"</formula>
    </cfRule>
  </conditionalFormatting>
  <dataValidations count="2">
    <dataValidation type="list" allowBlank="1" showInputMessage="1" showErrorMessage="1" sqref="C12:D151">
      <formula1>Retiradas</formula1>
    </dataValidation>
    <dataValidation type="list" allowBlank="1" showInputMessage="1" showErrorMessage="1" sqref="E12:E151">
      <formula1>Fases</formula1>
    </dataValidation>
  </dataValidations>
  <printOptions horizontalCentered="1" verticalCentered="1"/>
  <pageMargins left="0.5118110236220472" right="0.5118110236220472" top="0.5118110236220472" bottom="0.3937007874015748" header="0.31496062992125984" footer="0.31496062992125984"/>
  <pageSetup horizontalDpi="600" verticalDpi="600" orientation="portrait" paperSize="9" r:id="rId4"/>
  <ignoredErrors>
    <ignoredError sqref="B146:I151 B12:I145" unlockedFormula="1"/>
  </ignoredErrors>
  <drawing r:id="rId3"/>
  <legacyDrawing r:id="rId2"/>
</worksheet>
</file>

<file path=xl/worksheets/sheet9.xml><?xml version="1.0" encoding="utf-8"?>
<worksheet xmlns="http://schemas.openxmlformats.org/spreadsheetml/2006/main" xmlns:r="http://schemas.openxmlformats.org/officeDocument/2006/relationships">
  <sheetPr codeName="Planilha14">
    <tabColor rgb="FF60812F"/>
  </sheetPr>
  <dimension ref="B4:L150"/>
  <sheetViews>
    <sheetView showGridLines="0" showRowColHeaders="0" zoomScale="94" zoomScaleNormal="94" zoomScalePageLayoutView="0" workbookViewId="0" topLeftCell="A1">
      <pane ySplit="5" topLeftCell="A6" activePane="bottomLeft" state="frozen"/>
      <selection pane="topLeft" activeCell="A1" sqref="A1"/>
      <selection pane="bottomLeft" activeCell="F4" sqref="F4:I4"/>
    </sheetView>
  </sheetViews>
  <sheetFormatPr defaultColWidth="0" defaultRowHeight="15" customHeight="1" zeroHeight="1"/>
  <cols>
    <col min="1" max="1" width="5.7109375" style="0" customWidth="1"/>
    <col min="2" max="2" width="6.28125" style="0" bestFit="1" customWidth="1"/>
    <col min="3" max="3" width="8.7109375" style="0" bestFit="1" customWidth="1"/>
    <col min="4" max="4" width="9.00390625" style="0" bestFit="1" customWidth="1"/>
    <col min="5" max="5" width="9.00390625" style="0" customWidth="1"/>
    <col min="6" max="7" width="13.421875" style="0" bestFit="1" customWidth="1"/>
    <col min="8" max="8" width="26.7109375" style="0" customWidth="1"/>
    <col min="9" max="9" width="8.28125" style="0" customWidth="1"/>
    <col min="10" max="10" width="2.140625" style="0" customWidth="1"/>
    <col min="11" max="11" width="13.7109375" style="0" customWidth="1"/>
    <col min="12" max="12" width="2.140625" style="0" customWidth="1"/>
    <col min="13" max="13" width="13.7109375" style="0" customWidth="1"/>
    <col min="14" max="14" width="2.140625" style="0" customWidth="1"/>
    <col min="15" max="16384" width="9.140625" style="0" hidden="1" customWidth="1"/>
  </cols>
  <sheetData>
    <row r="1" ht="15" customHeight="1"/>
    <row r="2" ht="15"/>
    <row r="3" ht="15.75" thickBot="1"/>
    <row r="4" spans="2:9" ht="49.5" customHeight="1" thickBot="1">
      <c r="B4" s="10"/>
      <c r="C4" s="11"/>
      <c r="D4" s="11"/>
      <c r="E4" s="11"/>
      <c r="F4" s="184" t="s">
        <v>24</v>
      </c>
      <c r="G4" s="185"/>
      <c r="H4" s="185"/>
      <c r="I4" s="186"/>
    </row>
    <row r="5" spans="2:10" ht="12.75" customHeight="1" thickBot="1">
      <c r="B5" s="5"/>
      <c r="C5" s="35"/>
      <c r="D5" s="35"/>
      <c r="E5" s="35"/>
      <c r="F5" s="133"/>
      <c r="G5" s="133"/>
      <c r="H5" s="133"/>
      <c r="I5" s="133"/>
      <c r="J5" s="5"/>
    </row>
    <row r="6" spans="2:12" ht="15">
      <c r="B6" s="239" t="s">
        <v>91</v>
      </c>
      <c r="C6" s="240"/>
      <c r="D6" s="240"/>
      <c r="E6" s="240"/>
      <c r="F6" s="240"/>
      <c r="G6" s="240"/>
      <c r="H6" s="240"/>
      <c r="I6" s="241"/>
      <c r="L6" s="5"/>
    </row>
    <row r="7" spans="2:9" ht="15">
      <c r="B7" s="242"/>
      <c r="C7" s="243"/>
      <c r="D7" s="243"/>
      <c r="E7" s="243"/>
      <c r="F7" s="243"/>
      <c r="G7" s="243"/>
      <c r="H7" s="243"/>
      <c r="I7" s="244"/>
    </row>
    <row r="8" spans="2:9" ht="236.25" customHeight="1" thickBot="1">
      <c r="B8" s="255"/>
      <c r="C8" s="256"/>
      <c r="D8" s="256"/>
      <c r="E8" s="256"/>
      <c r="F8" s="256"/>
      <c r="G8" s="256"/>
      <c r="H8" s="256"/>
      <c r="I8" s="257"/>
    </row>
    <row r="9" spans="2:9" ht="15.75" thickBot="1">
      <c r="B9" s="247" t="s">
        <v>25</v>
      </c>
      <c r="C9" s="248"/>
      <c r="D9" s="249"/>
      <c r="E9" s="253"/>
      <c r="F9" s="254"/>
      <c r="G9" s="30" t="s">
        <v>31</v>
      </c>
      <c r="H9" s="60">
        <f>'Dados Gerais'!F11</f>
        <v>0</v>
      </c>
      <c r="I9" s="61">
        <f>'Dados Gerais'!J11</f>
        <v>0</v>
      </c>
    </row>
    <row r="10" spans="2:9" ht="15.75" thickBot="1">
      <c r="B10" s="247" t="s">
        <v>26</v>
      </c>
      <c r="C10" s="248"/>
      <c r="D10" s="249"/>
      <c r="E10" s="245">
        <f>'Dados Gerais'!F9</f>
        <v>0</v>
      </c>
      <c r="F10" s="246"/>
      <c r="G10" s="236">
        <f>IF(E10="SIM","DEVERÁ APRESENTAR PROJETO COMPLETO",IF(E10="não","DE ACORDO COM AS ISENÇÕES DE PROJETO",""))</f>
      </c>
      <c r="H10" s="237"/>
      <c r="I10" s="238"/>
    </row>
    <row r="11" spans="2:9" ht="60.75" thickBot="1">
      <c r="B11" s="12" t="s">
        <v>0</v>
      </c>
      <c r="C11" s="12" t="s">
        <v>1</v>
      </c>
      <c r="D11" s="12" t="s">
        <v>2</v>
      </c>
      <c r="E11" s="12" t="s">
        <v>52</v>
      </c>
      <c r="F11" s="12" t="s">
        <v>120</v>
      </c>
      <c r="G11" s="12" t="s">
        <v>121</v>
      </c>
      <c r="H11" s="12" t="s">
        <v>119</v>
      </c>
      <c r="I11" s="12" t="s">
        <v>118</v>
      </c>
    </row>
    <row r="12" spans="2:9" ht="15">
      <c r="B12" s="49">
        <f aca="true" t="shared" si="0" ref="B12:B150">IF($E$10="SIM","******","")</f>
      </c>
      <c r="C12" s="50">
        <f>IF('Dados Gerais'!$F$10="Apenas Instalação","N/A",IF('Dados Gerais'!$F$9="sim","******",""))</f>
      </c>
      <c r="D12" s="51">
        <f>IF('Dados Gerais'!$F$10="apenas retirada","N/A",IF('Dados Gerais'!$F$9="sim","******",""))</f>
      </c>
      <c r="E12" s="51">
        <f>IF('Dados Gerais'!$F$10="Apenas Instalação","",IF('Dados Gerais'!$F$10="Apenas Retirada","N/A",IF('Dados Gerais'!$F$10="Substituição","N/A",IF('Dados Gerais'!$F$9="sim","******",""))))</f>
      </c>
      <c r="F12" s="51">
        <f aca="true" t="shared" si="1" ref="F12:I75">IF($E$10="SIM","******","")</f>
      </c>
      <c r="G12" s="51">
        <f t="shared" si="1"/>
      </c>
      <c r="H12" s="51">
        <f>IF($E$10="SIM","******","")</f>
      </c>
      <c r="I12" s="52">
        <f t="shared" si="1"/>
      </c>
    </row>
    <row r="13" spans="2:9" ht="15">
      <c r="B13" s="53">
        <f t="shared" si="0"/>
      </c>
      <c r="C13" s="54">
        <f>IF('Dados Gerais'!$F$10="Apenas Instalação","N/A",IF('Dados Gerais'!$F$9="sim","******",""))</f>
      </c>
      <c r="D13" s="54">
        <f>IF('Dados Gerais'!$F$10="apenas retirada","N/A",IF('Dados Gerais'!$F$9="sim","******",""))</f>
      </c>
      <c r="E13" s="54">
        <f>IF('Dados Gerais'!$F$10="Apenas Instalação","",IF('Dados Gerais'!$F$10="Apenas Retirada","N/A",IF('Dados Gerais'!$F$10="Substituição","N/A",IF('Dados Gerais'!$F$9="sim","******",""))))</f>
      </c>
      <c r="F13" s="54">
        <f t="shared" si="1"/>
      </c>
      <c r="G13" s="54">
        <f t="shared" si="1"/>
      </c>
      <c r="H13" s="54">
        <f t="shared" si="1"/>
      </c>
      <c r="I13" s="55">
        <f t="shared" si="1"/>
      </c>
    </row>
    <row r="14" spans="2:9" ht="15">
      <c r="B14" s="53">
        <f t="shared" si="0"/>
      </c>
      <c r="C14" s="54">
        <f>IF('Dados Gerais'!$F$10="Apenas Instalação","N/A",IF('Dados Gerais'!$F$9="sim","******",""))</f>
      </c>
      <c r="D14" s="54">
        <f>IF('Dados Gerais'!$F$10="apenas retirada","N/A",IF('Dados Gerais'!$F$9="sim","******",""))</f>
      </c>
      <c r="E14" s="54">
        <f>IF('Dados Gerais'!$F$10="Apenas Instalação","",IF('Dados Gerais'!$F$10="Apenas Retirada","N/A",IF('Dados Gerais'!$F$10="Substituição","N/A",IF('Dados Gerais'!$F$9="sim","******",""))))</f>
      </c>
      <c r="F14" s="54">
        <f t="shared" si="1"/>
      </c>
      <c r="G14" s="54">
        <f t="shared" si="1"/>
      </c>
      <c r="H14" s="54">
        <f t="shared" si="1"/>
      </c>
      <c r="I14" s="55">
        <f t="shared" si="1"/>
      </c>
    </row>
    <row r="15" spans="2:9" ht="15">
      <c r="B15" s="53">
        <f t="shared" si="0"/>
      </c>
      <c r="C15" s="54">
        <f>IF('Dados Gerais'!$F$10="Apenas Instalação","N/A",IF('Dados Gerais'!$F$9="sim","******",""))</f>
      </c>
      <c r="D15" s="54">
        <f>IF('Dados Gerais'!$F$10="apenas retirada","N/A",IF('Dados Gerais'!$F$9="sim","******",""))</f>
      </c>
      <c r="E15" s="54">
        <f>IF('Dados Gerais'!$F$10="Apenas Instalação","",IF('Dados Gerais'!$F$10="Apenas Retirada","N/A",IF('Dados Gerais'!$F$10="Substituição","N/A",IF('Dados Gerais'!$F$9="sim","******",""))))</f>
      </c>
      <c r="F15" s="54">
        <f t="shared" si="1"/>
      </c>
      <c r="G15" s="54">
        <f t="shared" si="1"/>
      </c>
      <c r="H15" s="54">
        <f t="shared" si="1"/>
      </c>
      <c r="I15" s="55">
        <f t="shared" si="1"/>
      </c>
    </row>
    <row r="16" spans="2:9" ht="15">
      <c r="B16" s="53">
        <f t="shared" si="0"/>
      </c>
      <c r="C16" s="54">
        <f>IF('Dados Gerais'!$F$10="Apenas Instalação","N/A",IF('Dados Gerais'!$F$9="sim","******",""))</f>
      </c>
      <c r="D16" s="54">
        <f>IF('Dados Gerais'!$F$10="apenas retirada","N/A",IF('Dados Gerais'!$F$9="sim","******",""))</f>
      </c>
      <c r="E16" s="54">
        <f>IF('Dados Gerais'!$F$10="Apenas Instalação","",IF('Dados Gerais'!$F$10="Apenas Retirada","N/A",IF('Dados Gerais'!$F$10="Substituição","N/A",IF('Dados Gerais'!$F$9="sim","******",""))))</f>
      </c>
      <c r="F16" s="54">
        <f t="shared" si="1"/>
      </c>
      <c r="G16" s="54">
        <f t="shared" si="1"/>
      </c>
      <c r="H16" s="54">
        <f t="shared" si="1"/>
      </c>
      <c r="I16" s="55">
        <f t="shared" si="1"/>
      </c>
    </row>
    <row r="17" spans="2:9" ht="15">
      <c r="B17" s="53">
        <f t="shared" si="0"/>
      </c>
      <c r="C17" s="54">
        <f>IF('Dados Gerais'!$F$10="Apenas Instalação","N/A",IF('Dados Gerais'!$F$9="sim","******",""))</f>
      </c>
      <c r="D17" s="54">
        <f>IF('Dados Gerais'!$F$10="apenas retirada","N/A",IF('Dados Gerais'!$F$9="sim","******",""))</f>
      </c>
      <c r="E17" s="54">
        <f>IF('Dados Gerais'!$F$10="Apenas Instalação","",IF('Dados Gerais'!$F$10="Apenas Retirada","N/A",IF('Dados Gerais'!$F$10="Substituição","N/A",IF('Dados Gerais'!$F$9="sim","******",""))))</f>
      </c>
      <c r="F17" s="54">
        <f t="shared" si="1"/>
      </c>
      <c r="G17" s="54">
        <f t="shared" si="1"/>
      </c>
      <c r="H17" s="54">
        <f t="shared" si="1"/>
      </c>
      <c r="I17" s="55">
        <f t="shared" si="1"/>
      </c>
    </row>
    <row r="18" spans="2:9" ht="15">
      <c r="B18" s="53">
        <f t="shared" si="0"/>
      </c>
      <c r="C18" s="54">
        <f>IF('Dados Gerais'!$F$10="Apenas Instalação","N/A",IF('Dados Gerais'!$F$9="sim","******",""))</f>
      </c>
      <c r="D18" s="54">
        <f>IF('Dados Gerais'!$F$10="apenas retirada","N/A",IF('Dados Gerais'!$F$9="sim","******",""))</f>
      </c>
      <c r="E18" s="54">
        <f>IF('Dados Gerais'!$F$10="Apenas Instalação","",IF('Dados Gerais'!$F$10="Apenas Retirada","N/A",IF('Dados Gerais'!$F$10="Substituição","N/A",IF('Dados Gerais'!$F$9="sim","******",""))))</f>
      </c>
      <c r="F18" s="54">
        <f t="shared" si="1"/>
      </c>
      <c r="G18" s="54">
        <f t="shared" si="1"/>
      </c>
      <c r="H18" s="54">
        <f t="shared" si="1"/>
      </c>
      <c r="I18" s="55">
        <f t="shared" si="1"/>
      </c>
    </row>
    <row r="19" spans="2:9" ht="15">
      <c r="B19" s="53">
        <f t="shared" si="0"/>
      </c>
      <c r="C19" s="54">
        <f>IF('Dados Gerais'!$F$10="Apenas Instalação","N/A",IF('Dados Gerais'!$F$9="sim","******",""))</f>
      </c>
      <c r="D19" s="54">
        <f>IF('Dados Gerais'!$F$10="apenas retirada","N/A",IF('Dados Gerais'!$F$9="sim","******",""))</f>
      </c>
      <c r="E19" s="54">
        <f>IF('Dados Gerais'!$F$10="Apenas Instalação","",IF('Dados Gerais'!$F$10="Apenas Retirada","N/A",IF('Dados Gerais'!$F$10="Substituição","N/A",IF('Dados Gerais'!$F$9="sim","******",""))))</f>
      </c>
      <c r="F19" s="54">
        <f t="shared" si="1"/>
      </c>
      <c r="G19" s="54">
        <f t="shared" si="1"/>
      </c>
      <c r="H19" s="54">
        <f t="shared" si="1"/>
      </c>
      <c r="I19" s="55">
        <f t="shared" si="1"/>
      </c>
    </row>
    <row r="20" spans="2:9" ht="15">
      <c r="B20" s="53">
        <f t="shared" si="0"/>
      </c>
      <c r="C20" s="54">
        <f>IF('Dados Gerais'!$F$10="Apenas Instalação","N/A",IF('Dados Gerais'!$F$9="sim","******",""))</f>
      </c>
      <c r="D20" s="54">
        <f>IF('Dados Gerais'!$F$10="apenas retirada","N/A",IF('Dados Gerais'!$F$9="sim","******",""))</f>
      </c>
      <c r="E20" s="54">
        <f>IF('Dados Gerais'!$F$10="Apenas Instalação","",IF('Dados Gerais'!$F$10="Apenas Retirada","N/A",IF('Dados Gerais'!$F$10="Substituição","N/A",IF('Dados Gerais'!$F$9="sim","******",""))))</f>
      </c>
      <c r="F20" s="54">
        <f t="shared" si="1"/>
      </c>
      <c r="G20" s="54">
        <f t="shared" si="1"/>
      </c>
      <c r="H20" s="54">
        <f t="shared" si="1"/>
      </c>
      <c r="I20" s="55">
        <f t="shared" si="1"/>
      </c>
    </row>
    <row r="21" spans="2:9" ht="15">
      <c r="B21" s="53">
        <f t="shared" si="0"/>
      </c>
      <c r="C21" s="54">
        <f>IF('Dados Gerais'!$F$10="Apenas Instalação","N/A",IF('Dados Gerais'!$F$9="sim","******",""))</f>
      </c>
      <c r="D21" s="54">
        <f>IF('Dados Gerais'!$F$10="apenas retirada","N/A",IF('Dados Gerais'!$F$9="sim","******",""))</f>
      </c>
      <c r="E21" s="54">
        <f>IF('Dados Gerais'!$F$10="Apenas Instalação","",IF('Dados Gerais'!$F$10="Apenas Retirada","N/A",IF('Dados Gerais'!$F$10="Substituição","N/A",IF('Dados Gerais'!$F$9="sim","******",""))))</f>
      </c>
      <c r="F21" s="54">
        <f t="shared" si="1"/>
      </c>
      <c r="G21" s="54">
        <f t="shared" si="1"/>
      </c>
      <c r="H21" s="54">
        <f t="shared" si="1"/>
      </c>
      <c r="I21" s="55">
        <f t="shared" si="1"/>
      </c>
    </row>
    <row r="22" spans="2:9" ht="15">
      <c r="B22" s="53">
        <f t="shared" si="0"/>
      </c>
      <c r="C22" s="54">
        <f>IF('Dados Gerais'!$F$10="Apenas Instalação","N/A",IF('Dados Gerais'!$F$9="sim","******",""))</f>
      </c>
      <c r="D22" s="54">
        <f>IF('Dados Gerais'!$F$10="apenas retirada","N/A",IF('Dados Gerais'!$F$9="sim","******",""))</f>
      </c>
      <c r="E22" s="54">
        <f>IF('Dados Gerais'!$F$10="Apenas Instalação","",IF('Dados Gerais'!$F$10="Apenas Retirada","N/A",IF('Dados Gerais'!$F$10="Substituição","N/A",IF('Dados Gerais'!$F$9="sim","******",""))))</f>
      </c>
      <c r="F22" s="54">
        <f t="shared" si="1"/>
      </c>
      <c r="G22" s="54">
        <f t="shared" si="1"/>
      </c>
      <c r="H22" s="54">
        <f t="shared" si="1"/>
      </c>
      <c r="I22" s="55">
        <f t="shared" si="1"/>
      </c>
    </row>
    <row r="23" spans="2:9" ht="15">
      <c r="B23" s="53">
        <f t="shared" si="0"/>
      </c>
      <c r="C23" s="54">
        <f>IF('Dados Gerais'!$F$10="Apenas Instalação","N/A",IF('Dados Gerais'!$F$9="sim","******",""))</f>
      </c>
      <c r="D23" s="54">
        <f>IF('Dados Gerais'!$F$10="apenas retirada","N/A",IF('Dados Gerais'!$F$9="sim","******",""))</f>
      </c>
      <c r="E23" s="54">
        <f>IF('Dados Gerais'!$F$10="Apenas Instalação","",IF('Dados Gerais'!$F$10="Apenas Retirada","N/A",IF('Dados Gerais'!$F$10="Substituição","N/A",IF('Dados Gerais'!$F$9="sim","******",""))))</f>
      </c>
      <c r="F23" s="54">
        <f t="shared" si="1"/>
      </c>
      <c r="G23" s="56">
        <f t="shared" si="1"/>
      </c>
      <c r="H23" s="54">
        <f t="shared" si="1"/>
      </c>
      <c r="I23" s="55">
        <f t="shared" si="1"/>
      </c>
    </row>
    <row r="24" spans="2:9" ht="15">
      <c r="B24" s="53">
        <f t="shared" si="0"/>
      </c>
      <c r="C24" s="54">
        <f>IF('Dados Gerais'!$F$10="Apenas Instalação","N/A",IF('Dados Gerais'!$F$9="sim","******",""))</f>
      </c>
      <c r="D24" s="54">
        <f>IF('Dados Gerais'!$F$10="apenas retirada","N/A",IF('Dados Gerais'!$F$9="sim","******",""))</f>
      </c>
      <c r="E24" s="54">
        <f>IF('Dados Gerais'!$F$10="Apenas Instalação","",IF('Dados Gerais'!$F$10="Apenas Retirada","N/A",IF('Dados Gerais'!$F$10="Substituição","N/A",IF('Dados Gerais'!$F$9="sim","******",""))))</f>
      </c>
      <c r="F24" s="54">
        <f t="shared" si="1"/>
      </c>
      <c r="G24" s="54">
        <f t="shared" si="1"/>
      </c>
      <c r="H24" s="54">
        <f t="shared" si="1"/>
      </c>
      <c r="I24" s="55">
        <f t="shared" si="1"/>
      </c>
    </row>
    <row r="25" spans="2:9" ht="15">
      <c r="B25" s="53">
        <f t="shared" si="0"/>
      </c>
      <c r="C25" s="54">
        <f>IF('Dados Gerais'!$F$10="Apenas Instalação","N/A",IF('Dados Gerais'!$F$9="sim","******",""))</f>
      </c>
      <c r="D25" s="54">
        <f>IF('Dados Gerais'!$F$10="apenas retirada","N/A",IF('Dados Gerais'!$F$9="sim","******",""))</f>
      </c>
      <c r="E25" s="54">
        <f>IF('Dados Gerais'!$F$10="Apenas Instalação","",IF('Dados Gerais'!$F$10="Apenas Retirada","N/A",IF('Dados Gerais'!$F$10="Substituição","N/A",IF('Dados Gerais'!$F$9="sim","******",""))))</f>
      </c>
      <c r="F25" s="54">
        <f t="shared" si="1"/>
      </c>
      <c r="G25" s="54">
        <f t="shared" si="1"/>
      </c>
      <c r="H25" s="54">
        <f t="shared" si="1"/>
      </c>
      <c r="I25" s="55">
        <f t="shared" si="1"/>
      </c>
    </row>
    <row r="26" spans="2:9" ht="15">
      <c r="B26" s="53">
        <f t="shared" si="0"/>
      </c>
      <c r="C26" s="54">
        <f>IF('Dados Gerais'!$F$10="Apenas Instalação","N/A",IF('Dados Gerais'!$F$9="sim","******",""))</f>
      </c>
      <c r="D26" s="54">
        <f>IF('Dados Gerais'!$F$10="apenas retirada","N/A",IF('Dados Gerais'!$F$9="sim","******",""))</f>
      </c>
      <c r="E26" s="54">
        <f>IF('Dados Gerais'!$F$10="Apenas Instalação","",IF('Dados Gerais'!$F$10="Apenas Retirada","N/A",IF('Dados Gerais'!$F$10="Substituição","N/A",IF('Dados Gerais'!$F$9="sim","******",""))))</f>
      </c>
      <c r="F26" s="54">
        <f t="shared" si="1"/>
      </c>
      <c r="G26" s="54">
        <f t="shared" si="1"/>
      </c>
      <c r="H26" s="54">
        <f t="shared" si="1"/>
      </c>
      <c r="I26" s="55">
        <f t="shared" si="1"/>
      </c>
    </row>
    <row r="27" spans="2:9" ht="15">
      <c r="B27" s="53">
        <f t="shared" si="0"/>
      </c>
      <c r="C27" s="54">
        <f>IF('Dados Gerais'!$F$10="Apenas Instalação","N/A",IF('Dados Gerais'!$F$9="sim","******",""))</f>
      </c>
      <c r="D27" s="54">
        <f>IF('Dados Gerais'!$F$10="apenas retirada","N/A",IF('Dados Gerais'!$F$9="sim","******",""))</f>
      </c>
      <c r="E27" s="54">
        <f>IF('Dados Gerais'!$F$10="Apenas Instalação","",IF('Dados Gerais'!$F$10="Apenas Retirada","N/A",IF('Dados Gerais'!$F$10="Substituição","N/A",IF('Dados Gerais'!$F$9="sim","******",""))))</f>
      </c>
      <c r="F27" s="54">
        <f t="shared" si="1"/>
      </c>
      <c r="G27" s="54">
        <f t="shared" si="1"/>
      </c>
      <c r="H27" s="54">
        <f t="shared" si="1"/>
      </c>
      <c r="I27" s="55">
        <f t="shared" si="1"/>
      </c>
    </row>
    <row r="28" spans="2:9" ht="15">
      <c r="B28" s="53">
        <f t="shared" si="0"/>
      </c>
      <c r="C28" s="54">
        <f>IF('Dados Gerais'!$F$10="Apenas Instalação","N/A",IF('Dados Gerais'!$F$9="sim","******",""))</f>
      </c>
      <c r="D28" s="54">
        <f>IF('Dados Gerais'!$F$10="apenas retirada","N/A",IF('Dados Gerais'!$F$9="sim","******",""))</f>
      </c>
      <c r="E28" s="54">
        <f>IF('Dados Gerais'!$F$10="Apenas Instalação","",IF('Dados Gerais'!$F$10="Apenas Retirada","N/A",IF('Dados Gerais'!$F$10="Substituição","N/A",IF('Dados Gerais'!$F$9="sim","******",""))))</f>
      </c>
      <c r="F28" s="54">
        <f t="shared" si="1"/>
      </c>
      <c r="G28" s="54">
        <f t="shared" si="1"/>
      </c>
      <c r="H28" s="54">
        <f t="shared" si="1"/>
      </c>
      <c r="I28" s="55">
        <f t="shared" si="1"/>
      </c>
    </row>
    <row r="29" spans="2:9" ht="15">
      <c r="B29" s="53">
        <f t="shared" si="0"/>
      </c>
      <c r="C29" s="54">
        <f>IF('Dados Gerais'!$F$10="Apenas Instalação","N/A",IF('Dados Gerais'!$F$9="sim","******",""))</f>
      </c>
      <c r="D29" s="54">
        <f>IF('Dados Gerais'!$F$10="apenas retirada","N/A",IF('Dados Gerais'!$F$9="sim","******",""))</f>
      </c>
      <c r="E29" s="54">
        <f>IF('Dados Gerais'!$F$10="Apenas Instalação","",IF('Dados Gerais'!$F$10="Apenas Retirada","N/A",IF('Dados Gerais'!$F$10="Substituição","N/A",IF('Dados Gerais'!$F$9="sim","******",""))))</f>
      </c>
      <c r="F29" s="54">
        <f t="shared" si="1"/>
      </c>
      <c r="G29" s="54">
        <f t="shared" si="1"/>
      </c>
      <c r="H29" s="54">
        <f t="shared" si="1"/>
      </c>
      <c r="I29" s="55">
        <f t="shared" si="1"/>
      </c>
    </row>
    <row r="30" spans="2:9" ht="15">
      <c r="B30" s="53">
        <f t="shared" si="0"/>
      </c>
      <c r="C30" s="54">
        <f>IF('Dados Gerais'!$F$10="Apenas Instalação","N/A",IF('Dados Gerais'!$F$9="sim","******",""))</f>
      </c>
      <c r="D30" s="54">
        <f>IF('Dados Gerais'!$F$10="apenas retirada","N/A",IF('Dados Gerais'!$F$9="sim","******",""))</f>
      </c>
      <c r="E30" s="54">
        <f>IF('Dados Gerais'!$F$10="Apenas Instalação","",IF('Dados Gerais'!$F$10="Apenas Retirada","N/A",IF('Dados Gerais'!$F$10="Substituição","N/A",IF('Dados Gerais'!$F$9="sim","******",""))))</f>
      </c>
      <c r="F30" s="54">
        <f t="shared" si="1"/>
      </c>
      <c r="G30" s="54">
        <f t="shared" si="1"/>
      </c>
      <c r="H30" s="54">
        <f t="shared" si="1"/>
      </c>
      <c r="I30" s="55">
        <f t="shared" si="1"/>
      </c>
    </row>
    <row r="31" spans="2:9" ht="15">
      <c r="B31" s="53">
        <f t="shared" si="0"/>
      </c>
      <c r="C31" s="54">
        <f>IF('Dados Gerais'!$F$10="Apenas Instalação","N/A",IF('Dados Gerais'!$F$9="sim","******",""))</f>
      </c>
      <c r="D31" s="54">
        <f>IF('Dados Gerais'!$F$10="apenas retirada","N/A",IF('Dados Gerais'!$F$9="sim","******",""))</f>
      </c>
      <c r="E31" s="54">
        <f>IF('Dados Gerais'!$F$10="Apenas Instalação","",IF('Dados Gerais'!$F$10="Apenas Retirada","N/A",IF('Dados Gerais'!$F$10="Substituição","N/A",IF('Dados Gerais'!$F$9="sim","******",""))))</f>
      </c>
      <c r="F31" s="54">
        <f t="shared" si="1"/>
      </c>
      <c r="G31" s="54">
        <f t="shared" si="1"/>
      </c>
      <c r="H31" s="54">
        <f t="shared" si="1"/>
      </c>
      <c r="I31" s="55">
        <f t="shared" si="1"/>
      </c>
    </row>
    <row r="32" spans="2:9" ht="15">
      <c r="B32" s="53">
        <f t="shared" si="0"/>
      </c>
      <c r="C32" s="54">
        <f>IF('Dados Gerais'!$F$10="Apenas Instalação","N/A",IF('Dados Gerais'!$F$9="sim","******",""))</f>
      </c>
      <c r="D32" s="54">
        <f>IF('Dados Gerais'!$F$10="apenas retirada","N/A",IF('Dados Gerais'!$F$9="sim","******",""))</f>
      </c>
      <c r="E32" s="54">
        <f>IF('Dados Gerais'!$F$10="Apenas Instalação","",IF('Dados Gerais'!$F$10="Apenas Retirada","N/A",IF('Dados Gerais'!$F$10="Substituição","N/A",IF('Dados Gerais'!$F$9="sim","******",""))))</f>
      </c>
      <c r="F32" s="54">
        <f t="shared" si="1"/>
      </c>
      <c r="G32" s="54">
        <f t="shared" si="1"/>
      </c>
      <c r="H32" s="54">
        <f t="shared" si="1"/>
      </c>
      <c r="I32" s="55">
        <f t="shared" si="1"/>
      </c>
    </row>
    <row r="33" spans="2:9" ht="15">
      <c r="B33" s="53">
        <f t="shared" si="0"/>
      </c>
      <c r="C33" s="54">
        <f>IF('Dados Gerais'!$F$10="Apenas Instalação","N/A",IF('Dados Gerais'!$F$9="sim","******",""))</f>
      </c>
      <c r="D33" s="54">
        <f>IF('Dados Gerais'!$F$10="apenas retirada","N/A",IF('Dados Gerais'!$F$9="sim","******",""))</f>
      </c>
      <c r="E33" s="54">
        <f>IF('Dados Gerais'!$F$10="Apenas Instalação","",IF('Dados Gerais'!$F$10="Apenas Retirada","N/A",IF('Dados Gerais'!$F$10="Substituição","N/A",IF('Dados Gerais'!$F$9="sim","******",""))))</f>
      </c>
      <c r="F33" s="54">
        <f t="shared" si="1"/>
      </c>
      <c r="G33" s="54">
        <f t="shared" si="1"/>
      </c>
      <c r="H33" s="54">
        <f t="shared" si="1"/>
      </c>
      <c r="I33" s="55">
        <f t="shared" si="1"/>
      </c>
    </row>
    <row r="34" spans="2:9" ht="15">
      <c r="B34" s="53">
        <f t="shared" si="0"/>
      </c>
      <c r="C34" s="54">
        <f>IF('Dados Gerais'!$F$10="Apenas Instalação","N/A",IF('Dados Gerais'!$F$9="sim","******",""))</f>
      </c>
      <c r="D34" s="54">
        <f>IF('Dados Gerais'!$F$10="apenas retirada","N/A",IF('Dados Gerais'!$F$9="sim","******",""))</f>
      </c>
      <c r="E34" s="54">
        <f>IF('Dados Gerais'!$F$10="Apenas Instalação","",IF('Dados Gerais'!$F$10="Apenas Retirada","N/A",IF('Dados Gerais'!$F$10="Substituição","N/A",IF('Dados Gerais'!$F$9="sim","******",""))))</f>
      </c>
      <c r="F34" s="54">
        <f t="shared" si="1"/>
      </c>
      <c r="G34" s="54">
        <f t="shared" si="1"/>
      </c>
      <c r="H34" s="54">
        <f t="shared" si="1"/>
      </c>
      <c r="I34" s="55">
        <f t="shared" si="1"/>
      </c>
    </row>
    <row r="35" spans="2:9" ht="15">
      <c r="B35" s="53">
        <f t="shared" si="0"/>
      </c>
      <c r="C35" s="54">
        <f>IF('Dados Gerais'!$F$10="Apenas Instalação","N/A",IF('Dados Gerais'!$F$9="sim","******",""))</f>
      </c>
      <c r="D35" s="54">
        <f>IF('Dados Gerais'!$F$10="apenas retirada","N/A",IF('Dados Gerais'!$F$9="sim","******",""))</f>
      </c>
      <c r="E35" s="54">
        <f>IF('Dados Gerais'!$F$10="Apenas Instalação","",IF('Dados Gerais'!$F$10="Apenas Retirada","N/A",IF('Dados Gerais'!$F$10="Substituição","N/A",IF('Dados Gerais'!$F$9="sim","******",""))))</f>
      </c>
      <c r="F35" s="54">
        <f t="shared" si="1"/>
      </c>
      <c r="G35" s="54">
        <f t="shared" si="1"/>
      </c>
      <c r="H35" s="54">
        <f t="shared" si="1"/>
      </c>
      <c r="I35" s="55">
        <f t="shared" si="1"/>
      </c>
    </row>
    <row r="36" spans="2:9" ht="15">
      <c r="B36" s="53">
        <f t="shared" si="0"/>
      </c>
      <c r="C36" s="54">
        <f>IF('Dados Gerais'!$F$10="Apenas Instalação","N/A",IF('Dados Gerais'!$F$9="sim","******",""))</f>
      </c>
      <c r="D36" s="54">
        <f>IF('Dados Gerais'!$F$10="apenas retirada","N/A",IF('Dados Gerais'!$F$9="sim","******",""))</f>
      </c>
      <c r="E36" s="54">
        <f>IF('Dados Gerais'!$F$10="Apenas Instalação","",IF('Dados Gerais'!$F$10="Apenas Retirada","N/A",IF('Dados Gerais'!$F$10="Substituição","N/A",IF('Dados Gerais'!$F$9="sim","******",""))))</f>
      </c>
      <c r="F36" s="54">
        <f t="shared" si="1"/>
      </c>
      <c r="G36" s="54">
        <f t="shared" si="1"/>
      </c>
      <c r="H36" s="54">
        <f t="shared" si="1"/>
      </c>
      <c r="I36" s="55">
        <f t="shared" si="1"/>
      </c>
    </row>
    <row r="37" spans="2:9" ht="15">
      <c r="B37" s="53">
        <f t="shared" si="0"/>
      </c>
      <c r="C37" s="54">
        <f>IF('Dados Gerais'!$F$10="Apenas Instalação","N/A",IF('Dados Gerais'!$F$9="sim","******",""))</f>
      </c>
      <c r="D37" s="54">
        <f>IF('Dados Gerais'!$F$10="apenas retirada","N/A",IF('Dados Gerais'!$F$9="sim","******",""))</f>
      </c>
      <c r="E37" s="54">
        <f>IF('Dados Gerais'!$F$10="Apenas Instalação","",IF('Dados Gerais'!$F$10="Apenas Retirada","N/A",IF('Dados Gerais'!$F$10="Substituição","N/A",IF('Dados Gerais'!$F$9="sim","******",""))))</f>
      </c>
      <c r="F37" s="54">
        <f t="shared" si="1"/>
      </c>
      <c r="G37" s="54">
        <f t="shared" si="1"/>
      </c>
      <c r="H37" s="54">
        <f t="shared" si="1"/>
      </c>
      <c r="I37" s="55">
        <f t="shared" si="1"/>
      </c>
    </row>
    <row r="38" spans="2:9" ht="15">
      <c r="B38" s="53">
        <f t="shared" si="0"/>
      </c>
      <c r="C38" s="54">
        <f>IF('Dados Gerais'!$F$10="Apenas Instalação","N/A",IF('Dados Gerais'!$F$9="sim","******",""))</f>
      </c>
      <c r="D38" s="54">
        <f>IF('Dados Gerais'!$F$10="apenas retirada","N/A",IF('Dados Gerais'!$F$9="sim","******",""))</f>
      </c>
      <c r="E38" s="54">
        <f>IF('Dados Gerais'!$F$10="Apenas Instalação","",IF('Dados Gerais'!$F$10="Apenas Retirada","N/A",IF('Dados Gerais'!$F$10="Substituição","N/A",IF('Dados Gerais'!$F$9="sim","******",""))))</f>
      </c>
      <c r="F38" s="54">
        <f t="shared" si="1"/>
      </c>
      <c r="G38" s="54">
        <f t="shared" si="1"/>
      </c>
      <c r="H38" s="54">
        <f t="shared" si="1"/>
      </c>
      <c r="I38" s="55">
        <f t="shared" si="1"/>
      </c>
    </row>
    <row r="39" spans="2:9" ht="15">
      <c r="B39" s="53">
        <f t="shared" si="0"/>
      </c>
      <c r="C39" s="54">
        <f>IF('Dados Gerais'!$F$10="Apenas Instalação","N/A",IF('Dados Gerais'!$F$9="sim","******",""))</f>
      </c>
      <c r="D39" s="54">
        <f>IF('Dados Gerais'!$F$10="apenas retirada","N/A",IF('Dados Gerais'!$F$9="sim","******",""))</f>
      </c>
      <c r="E39" s="54">
        <f>IF('Dados Gerais'!$F$10="Apenas Instalação","",IF('Dados Gerais'!$F$10="Apenas Retirada","N/A",IF('Dados Gerais'!$F$10="Substituição","N/A",IF('Dados Gerais'!$F$9="sim","******",""))))</f>
      </c>
      <c r="F39" s="54">
        <f t="shared" si="1"/>
      </c>
      <c r="G39" s="54">
        <f t="shared" si="1"/>
      </c>
      <c r="H39" s="54">
        <f t="shared" si="1"/>
      </c>
      <c r="I39" s="55">
        <f t="shared" si="1"/>
      </c>
    </row>
    <row r="40" spans="2:9" ht="15">
      <c r="B40" s="53">
        <f t="shared" si="0"/>
      </c>
      <c r="C40" s="54">
        <f>IF('Dados Gerais'!$F$10="Apenas Instalação","N/A",IF('Dados Gerais'!$F$9="sim","******",""))</f>
      </c>
      <c r="D40" s="54">
        <f>IF('Dados Gerais'!$F$10="apenas retirada","N/A",IF('Dados Gerais'!$F$9="sim","******",""))</f>
      </c>
      <c r="E40" s="54">
        <f>IF('Dados Gerais'!$F$10="Apenas Instalação","",IF('Dados Gerais'!$F$10="Apenas Retirada","N/A",IF('Dados Gerais'!$F$10="Substituição","N/A",IF('Dados Gerais'!$F$9="sim","******",""))))</f>
      </c>
      <c r="F40" s="54">
        <f t="shared" si="1"/>
      </c>
      <c r="G40" s="54">
        <f t="shared" si="1"/>
      </c>
      <c r="H40" s="54">
        <f t="shared" si="1"/>
      </c>
      <c r="I40" s="55">
        <f t="shared" si="1"/>
      </c>
    </row>
    <row r="41" spans="2:9" ht="15">
      <c r="B41" s="53">
        <f t="shared" si="0"/>
      </c>
      <c r="C41" s="54">
        <f>IF('Dados Gerais'!$F$10="Apenas Instalação","N/A",IF('Dados Gerais'!$F$9="sim","******",""))</f>
      </c>
      <c r="D41" s="54">
        <f>IF('Dados Gerais'!$F$10="apenas retirada","N/A",IF('Dados Gerais'!$F$9="sim","******",""))</f>
      </c>
      <c r="E41" s="54">
        <f>IF('Dados Gerais'!$F$10="Apenas Instalação","",IF('Dados Gerais'!$F$10="Apenas Retirada","N/A",IF('Dados Gerais'!$F$10="Substituição","N/A",IF('Dados Gerais'!$F$9="sim","******",""))))</f>
      </c>
      <c r="F41" s="54">
        <f t="shared" si="1"/>
      </c>
      <c r="G41" s="54">
        <f t="shared" si="1"/>
      </c>
      <c r="H41" s="54">
        <f t="shared" si="1"/>
      </c>
      <c r="I41" s="55">
        <f t="shared" si="1"/>
      </c>
    </row>
    <row r="42" spans="2:9" ht="15">
      <c r="B42" s="53">
        <f t="shared" si="0"/>
      </c>
      <c r="C42" s="54">
        <f>IF('Dados Gerais'!$F$10="Apenas Instalação","N/A",IF('Dados Gerais'!$F$9="sim","******",""))</f>
      </c>
      <c r="D42" s="54">
        <f>IF('Dados Gerais'!$F$10="apenas retirada","N/A",IF('Dados Gerais'!$F$9="sim","******",""))</f>
      </c>
      <c r="E42" s="54">
        <f>IF('Dados Gerais'!$F$10="Apenas Instalação","",IF('Dados Gerais'!$F$10="Apenas Retirada","N/A",IF('Dados Gerais'!$F$10="Substituição","N/A",IF('Dados Gerais'!$F$9="sim","******",""))))</f>
      </c>
      <c r="F42" s="54">
        <f t="shared" si="1"/>
      </c>
      <c r="G42" s="54">
        <f t="shared" si="1"/>
      </c>
      <c r="H42" s="54">
        <f t="shared" si="1"/>
      </c>
      <c r="I42" s="55">
        <f t="shared" si="1"/>
      </c>
    </row>
    <row r="43" spans="2:9" ht="15">
      <c r="B43" s="53">
        <f t="shared" si="0"/>
      </c>
      <c r="C43" s="54">
        <f>IF('Dados Gerais'!$F$10="Apenas Instalação","N/A",IF('Dados Gerais'!$F$9="sim","******",""))</f>
      </c>
      <c r="D43" s="54">
        <f>IF('Dados Gerais'!$F$10="apenas retirada","N/A",IF('Dados Gerais'!$F$9="sim","******",""))</f>
      </c>
      <c r="E43" s="54">
        <f>IF('Dados Gerais'!$F$10="Apenas Instalação","",IF('Dados Gerais'!$F$10="Apenas Retirada","N/A",IF('Dados Gerais'!$F$10="Substituição","N/A",IF('Dados Gerais'!$F$9="sim","******",""))))</f>
      </c>
      <c r="F43" s="54">
        <f t="shared" si="1"/>
      </c>
      <c r="G43" s="54">
        <f t="shared" si="1"/>
      </c>
      <c r="H43" s="54">
        <f t="shared" si="1"/>
      </c>
      <c r="I43" s="55">
        <f t="shared" si="1"/>
      </c>
    </row>
    <row r="44" spans="2:9" ht="15">
      <c r="B44" s="53">
        <f t="shared" si="0"/>
      </c>
      <c r="C44" s="54">
        <f>IF('Dados Gerais'!$F$10="Apenas Instalação","N/A",IF('Dados Gerais'!$F$9="sim","******",""))</f>
      </c>
      <c r="D44" s="54">
        <f>IF('Dados Gerais'!$F$10="apenas retirada","N/A",IF('Dados Gerais'!$F$9="sim","******",""))</f>
      </c>
      <c r="E44" s="54">
        <f>IF('Dados Gerais'!$F$10="Apenas Instalação","",IF('Dados Gerais'!$F$10="Apenas Retirada","N/A",IF('Dados Gerais'!$F$10="Substituição","N/A",IF('Dados Gerais'!$F$9="sim","******",""))))</f>
      </c>
      <c r="F44" s="54">
        <f t="shared" si="1"/>
      </c>
      <c r="G44" s="54">
        <f t="shared" si="1"/>
      </c>
      <c r="H44" s="54">
        <f t="shared" si="1"/>
      </c>
      <c r="I44" s="55">
        <f t="shared" si="1"/>
      </c>
    </row>
    <row r="45" spans="2:9" ht="15">
      <c r="B45" s="53">
        <f t="shared" si="0"/>
      </c>
      <c r="C45" s="54">
        <f>IF('Dados Gerais'!$F$10="Apenas Instalação","N/A",IF('Dados Gerais'!$F$9="sim","******",""))</f>
      </c>
      <c r="D45" s="54">
        <f>IF('Dados Gerais'!$F$10="apenas retirada","N/A",IF('Dados Gerais'!$F$9="sim","******",""))</f>
      </c>
      <c r="E45" s="54">
        <f>IF('Dados Gerais'!$F$10="Apenas Instalação","",IF('Dados Gerais'!$F$10="Apenas Retirada","N/A",IF('Dados Gerais'!$F$10="Substituição","N/A",IF('Dados Gerais'!$F$9="sim","******",""))))</f>
      </c>
      <c r="F45" s="54">
        <f t="shared" si="1"/>
      </c>
      <c r="G45" s="54">
        <f t="shared" si="1"/>
      </c>
      <c r="H45" s="54">
        <f t="shared" si="1"/>
      </c>
      <c r="I45" s="55">
        <f t="shared" si="1"/>
      </c>
    </row>
    <row r="46" spans="2:9" ht="15">
      <c r="B46" s="53">
        <f t="shared" si="0"/>
      </c>
      <c r="C46" s="54">
        <f>IF('Dados Gerais'!$F$10="Apenas Instalação","N/A",IF('Dados Gerais'!$F$9="sim","******",""))</f>
      </c>
      <c r="D46" s="54">
        <f>IF('Dados Gerais'!$F$10="apenas retirada","N/A",IF('Dados Gerais'!$F$9="sim","******",""))</f>
      </c>
      <c r="E46" s="54">
        <f>IF('Dados Gerais'!$F$10="Apenas Instalação","",IF('Dados Gerais'!$F$10="Apenas Retirada","N/A",IF('Dados Gerais'!$F$10="Substituição","N/A",IF('Dados Gerais'!$F$9="sim","******",""))))</f>
      </c>
      <c r="F46" s="54">
        <f t="shared" si="1"/>
      </c>
      <c r="G46" s="54">
        <f t="shared" si="1"/>
      </c>
      <c r="H46" s="54">
        <f t="shared" si="1"/>
      </c>
      <c r="I46" s="55">
        <f t="shared" si="1"/>
      </c>
    </row>
    <row r="47" spans="2:9" ht="15">
      <c r="B47" s="53">
        <f t="shared" si="0"/>
      </c>
      <c r="C47" s="54">
        <f>IF('Dados Gerais'!$F$10="Apenas Instalação","N/A",IF('Dados Gerais'!$F$9="sim","******",""))</f>
      </c>
      <c r="D47" s="54">
        <f>IF('Dados Gerais'!$F$10="apenas retirada","N/A",IF('Dados Gerais'!$F$9="sim","******",""))</f>
      </c>
      <c r="E47" s="54">
        <f>IF('Dados Gerais'!$F$10="Apenas Instalação","",IF('Dados Gerais'!$F$10="Apenas Retirada","N/A",IF('Dados Gerais'!$F$10="Substituição","N/A",IF('Dados Gerais'!$F$9="sim","******",""))))</f>
      </c>
      <c r="F47" s="54">
        <f t="shared" si="1"/>
      </c>
      <c r="G47" s="56">
        <f t="shared" si="1"/>
      </c>
      <c r="H47" s="54">
        <f t="shared" si="1"/>
      </c>
      <c r="I47" s="55">
        <f t="shared" si="1"/>
      </c>
    </row>
    <row r="48" spans="2:9" ht="15">
      <c r="B48" s="53">
        <f t="shared" si="0"/>
      </c>
      <c r="C48" s="54">
        <f>IF('Dados Gerais'!$F$10="Apenas Instalação","N/A",IF('Dados Gerais'!$F$9="sim","******",""))</f>
      </c>
      <c r="D48" s="54">
        <f>IF('Dados Gerais'!$F$10="apenas retirada","N/A",IF('Dados Gerais'!$F$9="sim","******",""))</f>
      </c>
      <c r="E48" s="54">
        <f>IF('Dados Gerais'!$F$10="Apenas Instalação","",IF('Dados Gerais'!$F$10="Apenas Retirada","N/A",IF('Dados Gerais'!$F$10="Substituição","N/A",IF('Dados Gerais'!$F$9="sim","******",""))))</f>
      </c>
      <c r="F48" s="54">
        <f t="shared" si="1"/>
      </c>
      <c r="G48" s="54">
        <f t="shared" si="1"/>
      </c>
      <c r="H48" s="54">
        <f t="shared" si="1"/>
      </c>
      <c r="I48" s="55">
        <f t="shared" si="1"/>
      </c>
    </row>
    <row r="49" spans="2:9" ht="15">
      <c r="B49" s="53">
        <f t="shared" si="0"/>
      </c>
      <c r="C49" s="54">
        <f>IF('Dados Gerais'!$F$10="Apenas Instalação","N/A",IF('Dados Gerais'!$F$9="sim","******",""))</f>
      </c>
      <c r="D49" s="54">
        <f>IF('Dados Gerais'!$F$10="apenas retirada","N/A",IF('Dados Gerais'!$F$9="sim","******",""))</f>
      </c>
      <c r="E49" s="54">
        <f>IF('Dados Gerais'!$F$10="Apenas Instalação","",IF('Dados Gerais'!$F$10="Apenas Retirada","N/A",IF('Dados Gerais'!$F$10="Substituição","N/A",IF('Dados Gerais'!$F$9="sim","******",""))))</f>
      </c>
      <c r="F49" s="54">
        <f t="shared" si="1"/>
      </c>
      <c r="G49" s="54">
        <f t="shared" si="1"/>
      </c>
      <c r="H49" s="54">
        <f t="shared" si="1"/>
      </c>
      <c r="I49" s="55">
        <f t="shared" si="1"/>
      </c>
    </row>
    <row r="50" spans="2:9" ht="15">
      <c r="B50" s="53">
        <f t="shared" si="0"/>
      </c>
      <c r="C50" s="54">
        <f>IF('Dados Gerais'!$F$10="Apenas Instalação","N/A",IF('Dados Gerais'!$F$9="sim","******",""))</f>
      </c>
      <c r="D50" s="54">
        <f>IF('Dados Gerais'!$F$10="apenas retirada","N/A",IF('Dados Gerais'!$F$9="sim","******",""))</f>
      </c>
      <c r="E50" s="54">
        <f>IF('Dados Gerais'!$F$10="Apenas Instalação","",IF('Dados Gerais'!$F$10="Apenas Retirada","N/A",IF('Dados Gerais'!$F$10="Substituição","N/A",IF('Dados Gerais'!$F$9="sim","******",""))))</f>
      </c>
      <c r="F50" s="54">
        <f t="shared" si="1"/>
      </c>
      <c r="G50" s="54">
        <f t="shared" si="1"/>
      </c>
      <c r="H50" s="54">
        <f t="shared" si="1"/>
      </c>
      <c r="I50" s="55">
        <f t="shared" si="1"/>
      </c>
    </row>
    <row r="51" spans="2:9" ht="15">
      <c r="B51" s="53">
        <f t="shared" si="0"/>
      </c>
      <c r="C51" s="54">
        <f>IF('Dados Gerais'!$F$10="Apenas Instalação","N/A",IF('Dados Gerais'!$F$9="sim","******",""))</f>
      </c>
      <c r="D51" s="54">
        <f>IF('Dados Gerais'!$F$10="apenas retirada","N/A",IF('Dados Gerais'!$F$9="sim","******",""))</f>
      </c>
      <c r="E51" s="54">
        <f>IF('Dados Gerais'!$F$10="Apenas Instalação","",IF('Dados Gerais'!$F$10="Apenas Retirada","N/A",IF('Dados Gerais'!$F$10="Substituição","N/A",IF('Dados Gerais'!$F$9="sim","******",""))))</f>
      </c>
      <c r="F51" s="54">
        <f t="shared" si="1"/>
      </c>
      <c r="G51" s="54">
        <f t="shared" si="1"/>
      </c>
      <c r="H51" s="54">
        <f t="shared" si="1"/>
      </c>
      <c r="I51" s="55">
        <f t="shared" si="1"/>
      </c>
    </row>
    <row r="52" spans="2:9" ht="15">
      <c r="B52" s="53">
        <f t="shared" si="0"/>
      </c>
      <c r="C52" s="54">
        <f>IF('Dados Gerais'!$F$10="Apenas Instalação","N/A",IF('Dados Gerais'!$F$9="sim","******",""))</f>
      </c>
      <c r="D52" s="54">
        <f>IF('Dados Gerais'!$F$10="apenas retirada","N/A",IF('Dados Gerais'!$F$9="sim","******",""))</f>
      </c>
      <c r="E52" s="54">
        <f>IF('Dados Gerais'!$F$10="Apenas Instalação","",IF('Dados Gerais'!$F$10="Apenas Retirada","N/A",IF('Dados Gerais'!$F$10="Substituição","N/A",IF('Dados Gerais'!$F$9="sim","******",""))))</f>
      </c>
      <c r="F52" s="54">
        <f t="shared" si="1"/>
      </c>
      <c r="G52" s="54">
        <f t="shared" si="1"/>
      </c>
      <c r="H52" s="54">
        <f t="shared" si="1"/>
      </c>
      <c r="I52" s="55">
        <f t="shared" si="1"/>
      </c>
    </row>
    <row r="53" spans="2:9" ht="15">
      <c r="B53" s="53">
        <f t="shared" si="0"/>
      </c>
      <c r="C53" s="54">
        <f>IF('Dados Gerais'!$F$10="Apenas Instalação","N/A",IF('Dados Gerais'!$F$9="sim","******",""))</f>
      </c>
      <c r="D53" s="54">
        <f>IF('Dados Gerais'!$F$10="apenas retirada","N/A",IF('Dados Gerais'!$F$9="sim","******",""))</f>
      </c>
      <c r="E53" s="54">
        <f>IF('Dados Gerais'!$F$10="Apenas Instalação","",IF('Dados Gerais'!$F$10="Apenas Retirada","N/A",IF('Dados Gerais'!$F$10="Substituição","N/A",IF('Dados Gerais'!$F$9="sim","******",""))))</f>
      </c>
      <c r="F53" s="54">
        <f t="shared" si="1"/>
      </c>
      <c r="G53" s="54">
        <f t="shared" si="1"/>
      </c>
      <c r="H53" s="54">
        <f t="shared" si="1"/>
      </c>
      <c r="I53" s="55">
        <f t="shared" si="1"/>
      </c>
    </row>
    <row r="54" spans="2:9" ht="15">
      <c r="B54" s="53">
        <f t="shared" si="0"/>
      </c>
      <c r="C54" s="54">
        <f>IF('Dados Gerais'!$F$10="Apenas Instalação","N/A",IF('Dados Gerais'!$F$9="sim","******",""))</f>
      </c>
      <c r="D54" s="54">
        <f>IF('Dados Gerais'!$F$10="apenas retirada","N/A",IF('Dados Gerais'!$F$9="sim","******",""))</f>
      </c>
      <c r="E54" s="54">
        <f>IF('Dados Gerais'!$F$10="Apenas Instalação","",IF('Dados Gerais'!$F$10="Apenas Retirada","N/A",IF('Dados Gerais'!$F$10="Substituição","N/A",IF('Dados Gerais'!$F$9="sim","******",""))))</f>
      </c>
      <c r="F54" s="54">
        <f t="shared" si="1"/>
      </c>
      <c r="G54" s="54">
        <f t="shared" si="1"/>
      </c>
      <c r="H54" s="54">
        <f t="shared" si="1"/>
      </c>
      <c r="I54" s="55">
        <f t="shared" si="1"/>
      </c>
    </row>
    <row r="55" spans="2:9" ht="15">
      <c r="B55" s="53">
        <f t="shared" si="0"/>
      </c>
      <c r="C55" s="54">
        <f>IF('Dados Gerais'!$F$10="Apenas Instalação","N/A",IF('Dados Gerais'!$F$9="sim","******",""))</f>
      </c>
      <c r="D55" s="54">
        <f>IF('Dados Gerais'!$F$10="apenas retirada","N/A",IF('Dados Gerais'!$F$9="sim","******",""))</f>
      </c>
      <c r="E55" s="54">
        <f>IF('Dados Gerais'!$F$10="Apenas Instalação","",IF('Dados Gerais'!$F$10="Apenas Retirada","N/A",IF('Dados Gerais'!$F$10="Substituição","N/A",IF('Dados Gerais'!$F$9="sim","******",""))))</f>
      </c>
      <c r="F55" s="54">
        <f t="shared" si="1"/>
      </c>
      <c r="G55" s="54">
        <f t="shared" si="1"/>
      </c>
      <c r="H55" s="54">
        <f t="shared" si="1"/>
      </c>
      <c r="I55" s="55">
        <f t="shared" si="1"/>
      </c>
    </row>
    <row r="56" spans="2:9" ht="15">
      <c r="B56" s="53">
        <f t="shared" si="0"/>
      </c>
      <c r="C56" s="54">
        <f>IF('Dados Gerais'!$F$10="Apenas Instalação","N/A",IF('Dados Gerais'!$F$9="sim","******",""))</f>
      </c>
      <c r="D56" s="54">
        <f>IF('Dados Gerais'!$F$10="apenas retirada","N/A",IF('Dados Gerais'!$F$9="sim","******",""))</f>
      </c>
      <c r="E56" s="54">
        <f>IF('Dados Gerais'!$F$10="Apenas Instalação","",IF('Dados Gerais'!$F$10="Apenas Retirada","N/A",IF('Dados Gerais'!$F$10="Substituição","N/A",IF('Dados Gerais'!$F$9="sim","******",""))))</f>
      </c>
      <c r="F56" s="54">
        <f t="shared" si="1"/>
      </c>
      <c r="G56" s="54">
        <f t="shared" si="1"/>
      </c>
      <c r="H56" s="54">
        <f t="shared" si="1"/>
      </c>
      <c r="I56" s="55">
        <f t="shared" si="1"/>
      </c>
    </row>
    <row r="57" spans="2:9" ht="15">
      <c r="B57" s="53">
        <f t="shared" si="0"/>
      </c>
      <c r="C57" s="54">
        <f>IF('Dados Gerais'!$F$10="Apenas Instalação","N/A",IF('Dados Gerais'!$F$9="sim","******",""))</f>
      </c>
      <c r="D57" s="54">
        <f>IF('Dados Gerais'!$F$10="apenas retirada","N/A",IF('Dados Gerais'!$F$9="sim","******",""))</f>
      </c>
      <c r="E57" s="54">
        <f>IF('Dados Gerais'!$F$10="Apenas Instalação","",IF('Dados Gerais'!$F$10="Apenas Retirada","N/A",IF('Dados Gerais'!$F$10="Substituição","N/A",IF('Dados Gerais'!$F$9="sim","******",""))))</f>
      </c>
      <c r="F57" s="54">
        <f t="shared" si="1"/>
      </c>
      <c r="G57" s="54">
        <f t="shared" si="1"/>
      </c>
      <c r="H57" s="54">
        <f t="shared" si="1"/>
      </c>
      <c r="I57" s="55">
        <f t="shared" si="1"/>
      </c>
    </row>
    <row r="58" spans="2:9" ht="15">
      <c r="B58" s="53">
        <f t="shared" si="0"/>
      </c>
      <c r="C58" s="54">
        <f>IF('Dados Gerais'!$F$10="Apenas Instalação","N/A",IF('Dados Gerais'!$F$9="sim","******",""))</f>
      </c>
      <c r="D58" s="54">
        <f>IF('Dados Gerais'!$F$10="apenas retirada","N/A",IF('Dados Gerais'!$F$9="sim","******",""))</f>
      </c>
      <c r="E58" s="54">
        <f>IF('Dados Gerais'!$F$10="Apenas Instalação","",IF('Dados Gerais'!$F$10="Apenas Retirada","N/A",IF('Dados Gerais'!$F$10="Substituição","N/A",IF('Dados Gerais'!$F$9="sim","******",""))))</f>
      </c>
      <c r="F58" s="54">
        <f t="shared" si="1"/>
      </c>
      <c r="G58" s="54">
        <f t="shared" si="1"/>
      </c>
      <c r="H58" s="54">
        <f t="shared" si="1"/>
      </c>
      <c r="I58" s="55">
        <f t="shared" si="1"/>
      </c>
    </row>
    <row r="59" spans="2:9" ht="15">
      <c r="B59" s="53">
        <f t="shared" si="0"/>
      </c>
      <c r="C59" s="54">
        <f>IF('Dados Gerais'!$F$10="Apenas Instalação","N/A",IF('Dados Gerais'!$F$9="sim","******",""))</f>
      </c>
      <c r="D59" s="54">
        <f>IF('Dados Gerais'!$F$10="apenas retirada","N/A",IF('Dados Gerais'!$F$9="sim","******",""))</f>
      </c>
      <c r="E59" s="54">
        <f>IF('Dados Gerais'!$F$10="Apenas Instalação","",IF('Dados Gerais'!$F$10="Apenas Retirada","N/A",IF('Dados Gerais'!$F$10="Substituição","N/A",IF('Dados Gerais'!$F$9="sim","******",""))))</f>
      </c>
      <c r="F59" s="54">
        <f t="shared" si="1"/>
      </c>
      <c r="G59" s="54">
        <f t="shared" si="1"/>
      </c>
      <c r="H59" s="54">
        <f t="shared" si="1"/>
      </c>
      <c r="I59" s="55">
        <f t="shared" si="1"/>
      </c>
    </row>
    <row r="60" spans="2:9" ht="15">
      <c r="B60" s="53">
        <f t="shared" si="0"/>
      </c>
      <c r="C60" s="54">
        <f>IF('Dados Gerais'!$F$10="Apenas Instalação","N/A",IF('Dados Gerais'!$F$9="sim","******",""))</f>
      </c>
      <c r="D60" s="54">
        <f>IF('Dados Gerais'!$F$10="apenas retirada","N/A",IF('Dados Gerais'!$F$9="sim","******",""))</f>
      </c>
      <c r="E60" s="54">
        <f>IF('Dados Gerais'!$F$10="Apenas Instalação","",IF('Dados Gerais'!$F$10="Apenas Retirada","N/A",IF('Dados Gerais'!$F$10="Substituição","N/A",IF('Dados Gerais'!$F$9="sim","******",""))))</f>
      </c>
      <c r="F60" s="54">
        <f t="shared" si="1"/>
      </c>
      <c r="G60" s="54">
        <f t="shared" si="1"/>
      </c>
      <c r="H60" s="54">
        <f t="shared" si="1"/>
      </c>
      <c r="I60" s="55">
        <f t="shared" si="1"/>
      </c>
    </row>
    <row r="61" spans="2:9" ht="15">
      <c r="B61" s="53">
        <f t="shared" si="0"/>
      </c>
      <c r="C61" s="54">
        <f>IF('Dados Gerais'!$F$10="Apenas Instalação","N/A",IF('Dados Gerais'!$F$9="sim","******",""))</f>
      </c>
      <c r="D61" s="54">
        <f>IF('Dados Gerais'!$F$10="apenas retirada","N/A",IF('Dados Gerais'!$F$9="sim","******",""))</f>
      </c>
      <c r="E61" s="54">
        <f>IF('Dados Gerais'!$F$10="Apenas Instalação","",IF('Dados Gerais'!$F$10="Apenas Retirada","N/A",IF('Dados Gerais'!$F$10="Substituição","N/A",IF('Dados Gerais'!$F$9="sim","******",""))))</f>
      </c>
      <c r="F61" s="54">
        <f t="shared" si="1"/>
      </c>
      <c r="G61" s="54">
        <f t="shared" si="1"/>
      </c>
      <c r="H61" s="54">
        <f t="shared" si="1"/>
      </c>
      <c r="I61" s="55">
        <f t="shared" si="1"/>
      </c>
    </row>
    <row r="62" spans="2:9" ht="15">
      <c r="B62" s="53">
        <f t="shared" si="0"/>
      </c>
      <c r="C62" s="54">
        <f>IF('Dados Gerais'!$F$10="Apenas Instalação","N/A",IF('Dados Gerais'!$F$9="sim","******",""))</f>
      </c>
      <c r="D62" s="54">
        <f>IF('Dados Gerais'!$F$10="apenas retirada","N/A",IF('Dados Gerais'!$F$9="sim","******",""))</f>
      </c>
      <c r="E62" s="54">
        <f>IF('Dados Gerais'!$F$10="Apenas Instalação","",IF('Dados Gerais'!$F$10="Apenas Retirada","N/A",IF('Dados Gerais'!$F$10="Substituição","N/A",IF('Dados Gerais'!$F$9="sim","******",""))))</f>
      </c>
      <c r="F62" s="54">
        <f t="shared" si="1"/>
      </c>
      <c r="G62" s="54">
        <f t="shared" si="1"/>
      </c>
      <c r="H62" s="54">
        <f t="shared" si="1"/>
      </c>
      <c r="I62" s="55">
        <f t="shared" si="1"/>
      </c>
    </row>
    <row r="63" spans="2:9" ht="15">
      <c r="B63" s="53">
        <f t="shared" si="0"/>
      </c>
      <c r="C63" s="54">
        <f>IF('Dados Gerais'!$F$10="Apenas Instalação","N/A",IF('Dados Gerais'!$F$9="sim","******",""))</f>
      </c>
      <c r="D63" s="54">
        <f>IF('Dados Gerais'!$F$10="apenas retirada","N/A",IF('Dados Gerais'!$F$9="sim","******",""))</f>
      </c>
      <c r="E63" s="54">
        <f>IF('Dados Gerais'!$F$10="Apenas Instalação","",IF('Dados Gerais'!$F$10="Apenas Retirada","N/A",IF('Dados Gerais'!$F$10="Substituição","N/A",IF('Dados Gerais'!$F$9="sim","******",""))))</f>
      </c>
      <c r="F63" s="54">
        <f t="shared" si="1"/>
      </c>
      <c r="G63" s="54">
        <f t="shared" si="1"/>
      </c>
      <c r="H63" s="54">
        <f t="shared" si="1"/>
      </c>
      <c r="I63" s="55">
        <f t="shared" si="1"/>
      </c>
    </row>
    <row r="64" spans="2:9" ht="15">
      <c r="B64" s="53">
        <f t="shared" si="0"/>
      </c>
      <c r="C64" s="54">
        <f>IF('Dados Gerais'!$F$10="Apenas Instalação","N/A",IF('Dados Gerais'!$F$9="sim","******",""))</f>
      </c>
      <c r="D64" s="54">
        <f>IF('Dados Gerais'!$F$10="apenas retirada","N/A",IF('Dados Gerais'!$F$9="sim","******",""))</f>
      </c>
      <c r="E64" s="54">
        <f>IF('Dados Gerais'!$F$10="Apenas Instalação","",IF('Dados Gerais'!$F$10="Apenas Retirada","N/A",IF('Dados Gerais'!$F$10="Substituição","N/A",IF('Dados Gerais'!$F$9="sim","******",""))))</f>
      </c>
      <c r="F64" s="54">
        <f t="shared" si="1"/>
      </c>
      <c r="G64" s="54">
        <f t="shared" si="1"/>
      </c>
      <c r="H64" s="54">
        <f t="shared" si="1"/>
      </c>
      <c r="I64" s="55">
        <f t="shared" si="1"/>
      </c>
    </row>
    <row r="65" spans="2:9" ht="15">
      <c r="B65" s="53">
        <f t="shared" si="0"/>
      </c>
      <c r="C65" s="54">
        <f>IF('Dados Gerais'!$F$10="Apenas Instalação","N/A",IF('Dados Gerais'!$F$9="sim","******",""))</f>
      </c>
      <c r="D65" s="54">
        <f>IF('Dados Gerais'!$F$10="apenas retirada","N/A",IF('Dados Gerais'!$F$9="sim","******",""))</f>
      </c>
      <c r="E65" s="54">
        <f>IF('Dados Gerais'!$F$10="Apenas Instalação","",IF('Dados Gerais'!$F$10="Apenas Retirada","N/A",IF('Dados Gerais'!$F$10="Substituição","N/A",IF('Dados Gerais'!$F$9="sim","******",""))))</f>
      </c>
      <c r="F65" s="54">
        <f t="shared" si="1"/>
      </c>
      <c r="G65" s="54">
        <f t="shared" si="1"/>
      </c>
      <c r="H65" s="54">
        <f t="shared" si="1"/>
      </c>
      <c r="I65" s="55">
        <f t="shared" si="1"/>
      </c>
    </row>
    <row r="66" spans="2:9" ht="15">
      <c r="B66" s="53">
        <f t="shared" si="0"/>
      </c>
      <c r="C66" s="54">
        <f>IF('Dados Gerais'!$F$10="Apenas Instalação","N/A",IF('Dados Gerais'!$F$9="sim","******",""))</f>
      </c>
      <c r="D66" s="54">
        <f>IF('Dados Gerais'!$F$10="apenas retirada","N/A",IF('Dados Gerais'!$F$9="sim","******",""))</f>
      </c>
      <c r="E66" s="54">
        <f>IF('Dados Gerais'!$F$10="Apenas Instalação","",IF('Dados Gerais'!$F$10="Apenas Retirada","N/A",IF('Dados Gerais'!$F$10="Substituição","N/A",IF('Dados Gerais'!$F$9="sim","******",""))))</f>
      </c>
      <c r="F66" s="54">
        <f t="shared" si="1"/>
      </c>
      <c r="G66" s="54">
        <f t="shared" si="1"/>
      </c>
      <c r="H66" s="54">
        <f t="shared" si="1"/>
      </c>
      <c r="I66" s="55">
        <f t="shared" si="1"/>
      </c>
    </row>
    <row r="67" spans="2:9" ht="15">
      <c r="B67" s="53">
        <f t="shared" si="0"/>
      </c>
      <c r="C67" s="54">
        <f>IF('Dados Gerais'!$F$10="Apenas Instalação","N/A",IF('Dados Gerais'!$F$9="sim","******",""))</f>
      </c>
      <c r="D67" s="54">
        <f>IF('Dados Gerais'!$F$10="apenas retirada","N/A",IF('Dados Gerais'!$F$9="sim","******",""))</f>
      </c>
      <c r="E67" s="54">
        <f>IF('Dados Gerais'!$F$10="Apenas Instalação","",IF('Dados Gerais'!$F$10="Apenas Retirada","N/A",IF('Dados Gerais'!$F$10="Substituição","N/A",IF('Dados Gerais'!$F$9="sim","******",""))))</f>
      </c>
      <c r="F67" s="54">
        <f t="shared" si="1"/>
      </c>
      <c r="G67" s="54">
        <f t="shared" si="1"/>
      </c>
      <c r="H67" s="54">
        <f t="shared" si="1"/>
      </c>
      <c r="I67" s="55">
        <f t="shared" si="1"/>
      </c>
    </row>
    <row r="68" spans="2:9" ht="15">
      <c r="B68" s="53">
        <f t="shared" si="0"/>
      </c>
      <c r="C68" s="54">
        <f>IF('Dados Gerais'!$F$10="Apenas Instalação","N/A",IF('Dados Gerais'!$F$9="sim","******",""))</f>
      </c>
      <c r="D68" s="54">
        <f>IF('Dados Gerais'!$F$10="apenas retirada","N/A",IF('Dados Gerais'!$F$9="sim","******",""))</f>
      </c>
      <c r="E68" s="54">
        <f>IF('Dados Gerais'!$F$10="Apenas Instalação","",IF('Dados Gerais'!$F$10="Apenas Retirada","N/A",IF('Dados Gerais'!$F$10="Substituição","N/A",IF('Dados Gerais'!$F$9="sim","******",""))))</f>
      </c>
      <c r="F68" s="54">
        <f t="shared" si="1"/>
      </c>
      <c r="G68" s="54">
        <f t="shared" si="1"/>
      </c>
      <c r="H68" s="54">
        <f t="shared" si="1"/>
      </c>
      <c r="I68" s="55">
        <f t="shared" si="1"/>
      </c>
    </row>
    <row r="69" spans="2:9" ht="15">
      <c r="B69" s="53">
        <f t="shared" si="0"/>
      </c>
      <c r="C69" s="54">
        <f>IF('Dados Gerais'!$F$10="Apenas Instalação","N/A",IF('Dados Gerais'!$F$9="sim","******",""))</f>
      </c>
      <c r="D69" s="54">
        <f>IF('Dados Gerais'!$F$10="apenas retirada","N/A",IF('Dados Gerais'!$F$9="sim","******",""))</f>
      </c>
      <c r="E69" s="54">
        <f>IF('Dados Gerais'!$F$10="Apenas Instalação","",IF('Dados Gerais'!$F$10="Apenas Retirada","N/A",IF('Dados Gerais'!$F$10="Substituição","N/A",IF('Dados Gerais'!$F$9="sim","******",""))))</f>
      </c>
      <c r="F69" s="54">
        <f t="shared" si="1"/>
      </c>
      <c r="G69" s="54">
        <f t="shared" si="1"/>
      </c>
      <c r="H69" s="54">
        <f t="shared" si="1"/>
      </c>
      <c r="I69" s="55">
        <f t="shared" si="1"/>
      </c>
    </row>
    <row r="70" spans="2:9" ht="15">
      <c r="B70" s="53">
        <f t="shared" si="0"/>
      </c>
      <c r="C70" s="54">
        <f>IF('Dados Gerais'!$F$10="Apenas Instalação","N/A",IF('Dados Gerais'!$F$9="sim","******",""))</f>
      </c>
      <c r="D70" s="54">
        <f>IF('Dados Gerais'!$F$10="apenas retirada","N/A",IF('Dados Gerais'!$F$9="sim","******",""))</f>
      </c>
      <c r="E70" s="54">
        <f>IF('Dados Gerais'!$F$10="Apenas Instalação","",IF('Dados Gerais'!$F$10="Apenas Retirada","N/A",IF('Dados Gerais'!$F$10="Substituição","N/A",IF('Dados Gerais'!$F$9="sim","******",""))))</f>
      </c>
      <c r="F70" s="54">
        <f t="shared" si="1"/>
      </c>
      <c r="G70" s="54">
        <f t="shared" si="1"/>
      </c>
      <c r="H70" s="54">
        <f t="shared" si="1"/>
      </c>
      <c r="I70" s="55">
        <f t="shared" si="1"/>
      </c>
    </row>
    <row r="71" spans="2:9" ht="15">
      <c r="B71" s="53">
        <f t="shared" si="0"/>
      </c>
      <c r="C71" s="54">
        <f>IF('Dados Gerais'!$F$10="Apenas Instalação","N/A",IF('Dados Gerais'!$F$9="sim","******",""))</f>
      </c>
      <c r="D71" s="54">
        <f>IF('Dados Gerais'!$F$10="apenas retirada","N/A",IF('Dados Gerais'!$F$9="sim","******",""))</f>
      </c>
      <c r="E71" s="54">
        <f>IF('Dados Gerais'!$F$10="Apenas Instalação","",IF('Dados Gerais'!$F$10="Apenas Retirada","N/A",IF('Dados Gerais'!$F$10="Substituição","N/A",IF('Dados Gerais'!$F$9="sim","******",""))))</f>
      </c>
      <c r="F71" s="54">
        <f t="shared" si="1"/>
      </c>
      <c r="G71" s="56">
        <f t="shared" si="1"/>
      </c>
      <c r="H71" s="54">
        <f t="shared" si="1"/>
      </c>
      <c r="I71" s="55">
        <f t="shared" si="1"/>
      </c>
    </row>
    <row r="72" spans="2:9" ht="15">
      <c r="B72" s="53">
        <f t="shared" si="0"/>
      </c>
      <c r="C72" s="54">
        <f>IF('Dados Gerais'!$F$10="Apenas Instalação","N/A",IF('Dados Gerais'!$F$9="sim","******",""))</f>
      </c>
      <c r="D72" s="54">
        <f>IF('Dados Gerais'!$F$10="apenas retirada","N/A",IF('Dados Gerais'!$F$9="sim","******",""))</f>
      </c>
      <c r="E72" s="54">
        <f>IF('Dados Gerais'!$F$10="Apenas Instalação","",IF('Dados Gerais'!$F$10="Apenas Retirada","N/A",IF('Dados Gerais'!$F$10="Substituição","N/A",IF('Dados Gerais'!$F$9="sim","******",""))))</f>
      </c>
      <c r="F72" s="54">
        <f t="shared" si="1"/>
      </c>
      <c r="G72" s="54">
        <f t="shared" si="1"/>
      </c>
      <c r="H72" s="54">
        <f t="shared" si="1"/>
      </c>
      <c r="I72" s="55">
        <f t="shared" si="1"/>
      </c>
    </row>
    <row r="73" spans="2:9" ht="15">
      <c r="B73" s="53">
        <f t="shared" si="0"/>
      </c>
      <c r="C73" s="54">
        <f>IF('Dados Gerais'!$F$10="Apenas Instalação","N/A",IF('Dados Gerais'!$F$9="sim","******",""))</f>
      </c>
      <c r="D73" s="54">
        <f>IF('Dados Gerais'!$F$10="apenas retirada","N/A",IF('Dados Gerais'!$F$9="sim","******",""))</f>
      </c>
      <c r="E73" s="54">
        <f>IF('Dados Gerais'!$F$10="Apenas Instalação","",IF('Dados Gerais'!$F$10="Apenas Retirada","N/A",IF('Dados Gerais'!$F$10="Substituição","N/A",IF('Dados Gerais'!$F$9="sim","******",""))))</f>
      </c>
      <c r="F73" s="54">
        <f t="shared" si="1"/>
      </c>
      <c r="G73" s="54">
        <f t="shared" si="1"/>
      </c>
      <c r="H73" s="54">
        <f t="shared" si="1"/>
      </c>
      <c r="I73" s="55">
        <f t="shared" si="1"/>
      </c>
    </row>
    <row r="74" spans="2:9" ht="15">
      <c r="B74" s="53">
        <f t="shared" si="0"/>
      </c>
      <c r="C74" s="54">
        <f>IF('Dados Gerais'!$F$10="Apenas Instalação","N/A",IF('Dados Gerais'!$F$9="sim","******",""))</f>
      </c>
      <c r="D74" s="54">
        <f>IF('Dados Gerais'!$F$10="apenas retirada","N/A",IF('Dados Gerais'!$F$9="sim","******",""))</f>
      </c>
      <c r="E74" s="54">
        <f>IF('Dados Gerais'!$F$10="Apenas Instalação","",IF('Dados Gerais'!$F$10="Apenas Retirada","N/A",IF('Dados Gerais'!$F$10="Substituição","N/A",IF('Dados Gerais'!$F$9="sim","******",""))))</f>
      </c>
      <c r="F74" s="54">
        <f t="shared" si="1"/>
      </c>
      <c r="G74" s="54">
        <f t="shared" si="1"/>
      </c>
      <c r="H74" s="54">
        <f t="shared" si="1"/>
      </c>
      <c r="I74" s="55">
        <f t="shared" si="1"/>
      </c>
    </row>
    <row r="75" spans="2:9" ht="15">
      <c r="B75" s="53">
        <f t="shared" si="0"/>
      </c>
      <c r="C75" s="54">
        <f>IF('Dados Gerais'!$F$10="Apenas Instalação","N/A",IF('Dados Gerais'!$F$9="sim","******",""))</f>
      </c>
      <c r="D75" s="54">
        <f>IF('Dados Gerais'!$F$10="apenas retirada","N/A",IF('Dados Gerais'!$F$9="sim","******",""))</f>
      </c>
      <c r="E75" s="54">
        <f>IF('Dados Gerais'!$F$10="Apenas Instalação","",IF('Dados Gerais'!$F$10="Apenas Retirada","N/A",IF('Dados Gerais'!$F$10="Substituição","N/A",IF('Dados Gerais'!$F$9="sim","******",""))))</f>
      </c>
      <c r="F75" s="54">
        <f t="shared" si="1"/>
      </c>
      <c r="G75" s="54">
        <f t="shared" si="1"/>
      </c>
      <c r="H75" s="54">
        <f t="shared" si="1"/>
      </c>
      <c r="I75" s="55">
        <f t="shared" si="1"/>
      </c>
    </row>
    <row r="76" spans="2:9" ht="15">
      <c r="B76" s="53">
        <f t="shared" si="0"/>
      </c>
      <c r="C76" s="54">
        <f>IF('Dados Gerais'!$F$10="Apenas Instalação","N/A",IF('Dados Gerais'!$F$9="sim","******",""))</f>
      </c>
      <c r="D76" s="54">
        <f>IF('Dados Gerais'!$F$10="apenas retirada","N/A",IF('Dados Gerais'!$F$9="sim","******",""))</f>
      </c>
      <c r="E76" s="54">
        <f>IF('Dados Gerais'!$F$10="Apenas Instalação","",IF('Dados Gerais'!$F$10="Apenas Retirada","N/A",IF('Dados Gerais'!$F$10="Substituição","N/A",IF('Dados Gerais'!$F$9="sim","******",""))))</f>
      </c>
      <c r="F76" s="54">
        <f aca="true" t="shared" si="2" ref="F76:I91">IF($E$10="SIM","******","")</f>
      </c>
      <c r="G76" s="54">
        <f t="shared" si="2"/>
      </c>
      <c r="H76" s="54">
        <f t="shared" si="2"/>
      </c>
      <c r="I76" s="55">
        <f t="shared" si="2"/>
      </c>
    </row>
    <row r="77" spans="2:9" ht="15">
      <c r="B77" s="53">
        <f t="shared" si="0"/>
      </c>
      <c r="C77" s="54">
        <f>IF('Dados Gerais'!$F$10="Apenas Instalação","N/A",IF('Dados Gerais'!$F$9="sim","******",""))</f>
      </c>
      <c r="D77" s="54">
        <f>IF('Dados Gerais'!$F$10="apenas retirada","N/A",IF('Dados Gerais'!$F$9="sim","******",""))</f>
      </c>
      <c r="E77" s="54">
        <f>IF('Dados Gerais'!$F$10="Apenas Instalação","",IF('Dados Gerais'!$F$10="Apenas Retirada","N/A",IF('Dados Gerais'!$F$10="Substituição","N/A",IF('Dados Gerais'!$F$9="sim","******",""))))</f>
      </c>
      <c r="F77" s="54">
        <f t="shared" si="2"/>
      </c>
      <c r="G77" s="54">
        <f t="shared" si="2"/>
      </c>
      <c r="H77" s="54">
        <f t="shared" si="2"/>
      </c>
      <c r="I77" s="55">
        <f t="shared" si="2"/>
      </c>
    </row>
    <row r="78" spans="2:9" ht="15">
      <c r="B78" s="53">
        <f t="shared" si="0"/>
      </c>
      <c r="C78" s="54">
        <f>IF('Dados Gerais'!$F$10="Apenas Instalação","N/A",IF('Dados Gerais'!$F$9="sim","******",""))</f>
      </c>
      <c r="D78" s="54">
        <f>IF('Dados Gerais'!$F$10="apenas retirada","N/A",IF('Dados Gerais'!$F$9="sim","******",""))</f>
      </c>
      <c r="E78" s="54">
        <f>IF('Dados Gerais'!$F$10="Apenas Instalação","",IF('Dados Gerais'!$F$10="Apenas Retirada","N/A",IF('Dados Gerais'!$F$10="Substituição","N/A",IF('Dados Gerais'!$F$9="sim","******",""))))</f>
      </c>
      <c r="F78" s="54">
        <f t="shared" si="2"/>
      </c>
      <c r="G78" s="54">
        <f t="shared" si="2"/>
      </c>
      <c r="H78" s="54">
        <f t="shared" si="2"/>
      </c>
      <c r="I78" s="55">
        <f t="shared" si="2"/>
      </c>
    </row>
    <row r="79" spans="2:9" ht="15">
      <c r="B79" s="53">
        <f t="shared" si="0"/>
      </c>
      <c r="C79" s="54">
        <f>IF('Dados Gerais'!$F$10="Apenas Instalação","N/A",IF('Dados Gerais'!$F$9="sim","******",""))</f>
      </c>
      <c r="D79" s="54">
        <f>IF('Dados Gerais'!$F$10="apenas retirada","N/A",IF('Dados Gerais'!$F$9="sim","******",""))</f>
      </c>
      <c r="E79" s="54">
        <f>IF('Dados Gerais'!$F$10="Apenas Instalação","",IF('Dados Gerais'!$F$10="Apenas Retirada","N/A",IF('Dados Gerais'!$F$10="Substituição","N/A",IF('Dados Gerais'!$F$9="sim","******",""))))</f>
      </c>
      <c r="F79" s="54">
        <f t="shared" si="2"/>
      </c>
      <c r="G79" s="54">
        <f t="shared" si="2"/>
      </c>
      <c r="H79" s="54">
        <f t="shared" si="2"/>
      </c>
      <c r="I79" s="55">
        <f t="shared" si="2"/>
      </c>
    </row>
    <row r="80" spans="2:9" ht="15">
      <c r="B80" s="53">
        <f t="shared" si="0"/>
      </c>
      <c r="C80" s="54">
        <f>IF('Dados Gerais'!$F$10="Apenas Instalação","N/A",IF('Dados Gerais'!$F$9="sim","******",""))</f>
      </c>
      <c r="D80" s="54">
        <f>IF('Dados Gerais'!$F$10="apenas retirada","N/A",IF('Dados Gerais'!$F$9="sim","******",""))</f>
      </c>
      <c r="E80" s="54">
        <f>IF('Dados Gerais'!$F$10="Apenas Instalação","",IF('Dados Gerais'!$F$10="Apenas Retirada","N/A",IF('Dados Gerais'!$F$10="Substituição","N/A",IF('Dados Gerais'!$F$9="sim","******",""))))</f>
      </c>
      <c r="F80" s="54">
        <f t="shared" si="2"/>
      </c>
      <c r="G80" s="54">
        <f t="shared" si="2"/>
      </c>
      <c r="H80" s="54">
        <f t="shared" si="2"/>
      </c>
      <c r="I80" s="55">
        <f t="shared" si="2"/>
      </c>
    </row>
    <row r="81" spans="2:9" ht="15">
      <c r="B81" s="53">
        <f t="shared" si="0"/>
      </c>
      <c r="C81" s="54">
        <f>IF('Dados Gerais'!$F$10="Apenas Instalação","N/A",IF('Dados Gerais'!$F$9="sim","******",""))</f>
      </c>
      <c r="D81" s="54">
        <f>IF('Dados Gerais'!$F$10="apenas retirada","N/A",IF('Dados Gerais'!$F$9="sim","******",""))</f>
      </c>
      <c r="E81" s="54">
        <f>IF('Dados Gerais'!$F$10="Apenas Instalação","",IF('Dados Gerais'!$F$10="Apenas Retirada","N/A",IF('Dados Gerais'!$F$10="Substituição","N/A",IF('Dados Gerais'!$F$9="sim","******",""))))</f>
      </c>
      <c r="F81" s="54">
        <f t="shared" si="2"/>
      </c>
      <c r="G81" s="54">
        <f t="shared" si="2"/>
      </c>
      <c r="H81" s="54">
        <f t="shared" si="2"/>
      </c>
      <c r="I81" s="55">
        <f t="shared" si="2"/>
      </c>
    </row>
    <row r="82" spans="2:9" ht="15">
      <c r="B82" s="53">
        <f t="shared" si="0"/>
      </c>
      <c r="C82" s="54">
        <f>IF('Dados Gerais'!$F$10="Apenas Instalação","N/A",IF('Dados Gerais'!$F$9="sim","******",""))</f>
      </c>
      <c r="D82" s="54">
        <f>IF('Dados Gerais'!$F$10="apenas retirada","N/A",IF('Dados Gerais'!$F$9="sim","******",""))</f>
      </c>
      <c r="E82" s="54">
        <f>IF('Dados Gerais'!$F$10="Apenas Instalação","",IF('Dados Gerais'!$F$10="Apenas Retirada","N/A",IF('Dados Gerais'!$F$10="Substituição","N/A",IF('Dados Gerais'!$F$9="sim","******",""))))</f>
      </c>
      <c r="F82" s="54">
        <f t="shared" si="2"/>
      </c>
      <c r="G82" s="54">
        <f t="shared" si="2"/>
      </c>
      <c r="H82" s="54">
        <f t="shared" si="2"/>
      </c>
      <c r="I82" s="55">
        <f t="shared" si="2"/>
      </c>
    </row>
    <row r="83" spans="2:9" ht="15">
      <c r="B83" s="53">
        <f t="shared" si="0"/>
      </c>
      <c r="C83" s="54">
        <f>IF('Dados Gerais'!$F$10="Apenas Instalação","N/A",IF('Dados Gerais'!$F$9="sim","******",""))</f>
      </c>
      <c r="D83" s="54">
        <f>IF('Dados Gerais'!$F$10="apenas retirada","N/A",IF('Dados Gerais'!$F$9="sim","******",""))</f>
      </c>
      <c r="E83" s="54">
        <f>IF('Dados Gerais'!$F$10="Apenas Instalação","",IF('Dados Gerais'!$F$10="Apenas Retirada","N/A",IF('Dados Gerais'!$F$10="Substituição","N/A",IF('Dados Gerais'!$F$9="sim","******",""))))</f>
      </c>
      <c r="F83" s="54">
        <f t="shared" si="2"/>
      </c>
      <c r="G83" s="54">
        <f t="shared" si="2"/>
      </c>
      <c r="H83" s="54">
        <f t="shared" si="2"/>
      </c>
      <c r="I83" s="55">
        <f t="shared" si="2"/>
      </c>
    </row>
    <row r="84" spans="2:9" ht="15">
      <c r="B84" s="53">
        <f t="shared" si="0"/>
      </c>
      <c r="C84" s="54">
        <f>IF('Dados Gerais'!$F$10="Apenas Instalação","N/A",IF('Dados Gerais'!$F$9="sim","******",""))</f>
      </c>
      <c r="D84" s="54">
        <f>IF('Dados Gerais'!$F$10="apenas retirada","N/A",IF('Dados Gerais'!$F$9="sim","******",""))</f>
      </c>
      <c r="E84" s="54">
        <f>IF('Dados Gerais'!$F$10="Apenas Instalação","",IF('Dados Gerais'!$F$10="Apenas Retirada","N/A",IF('Dados Gerais'!$F$10="Substituição","N/A",IF('Dados Gerais'!$F$9="sim","******",""))))</f>
      </c>
      <c r="F84" s="54">
        <f t="shared" si="2"/>
      </c>
      <c r="G84" s="54">
        <f t="shared" si="2"/>
      </c>
      <c r="H84" s="54">
        <f t="shared" si="2"/>
      </c>
      <c r="I84" s="55">
        <f t="shared" si="2"/>
      </c>
    </row>
    <row r="85" spans="2:9" ht="15">
      <c r="B85" s="53">
        <f t="shared" si="0"/>
      </c>
      <c r="C85" s="54">
        <f>IF('Dados Gerais'!$F$10="Apenas Instalação","N/A",IF('Dados Gerais'!$F$9="sim","******",""))</f>
      </c>
      <c r="D85" s="54">
        <f>IF('Dados Gerais'!$F$10="apenas retirada","N/A",IF('Dados Gerais'!$F$9="sim","******",""))</f>
      </c>
      <c r="E85" s="54">
        <f>IF('Dados Gerais'!$F$10="Apenas Instalação","",IF('Dados Gerais'!$F$10="Apenas Retirada","N/A",IF('Dados Gerais'!$F$10="Substituição","N/A",IF('Dados Gerais'!$F$9="sim","******",""))))</f>
      </c>
      <c r="F85" s="54">
        <f t="shared" si="2"/>
      </c>
      <c r="G85" s="54">
        <f t="shared" si="2"/>
      </c>
      <c r="H85" s="54">
        <f t="shared" si="2"/>
      </c>
      <c r="I85" s="55">
        <f t="shared" si="2"/>
      </c>
    </row>
    <row r="86" spans="2:9" ht="15">
      <c r="B86" s="53">
        <f t="shared" si="0"/>
      </c>
      <c r="C86" s="54">
        <f>IF('Dados Gerais'!$F$10="Apenas Instalação","N/A",IF('Dados Gerais'!$F$9="sim","******",""))</f>
      </c>
      <c r="D86" s="54">
        <f>IF('Dados Gerais'!$F$10="apenas retirada","N/A",IF('Dados Gerais'!$F$9="sim","******",""))</f>
      </c>
      <c r="E86" s="54">
        <f>IF('Dados Gerais'!$F$10="Apenas Instalação","",IF('Dados Gerais'!$F$10="Apenas Retirada","N/A",IF('Dados Gerais'!$F$10="Substituição","N/A",IF('Dados Gerais'!$F$9="sim","******",""))))</f>
      </c>
      <c r="F86" s="54">
        <f t="shared" si="2"/>
      </c>
      <c r="G86" s="54">
        <f t="shared" si="2"/>
      </c>
      <c r="H86" s="54">
        <f t="shared" si="2"/>
      </c>
      <c r="I86" s="55">
        <f t="shared" si="2"/>
      </c>
    </row>
    <row r="87" spans="2:9" ht="15">
      <c r="B87" s="53">
        <f t="shared" si="0"/>
      </c>
      <c r="C87" s="54">
        <f>IF('Dados Gerais'!$F$10="Apenas Instalação","N/A",IF('Dados Gerais'!$F$9="sim","******",""))</f>
      </c>
      <c r="D87" s="54">
        <f>IF('Dados Gerais'!$F$10="apenas retirada","N/A",IF('Dados Gerais'!$F$9="sim","******",""))</f>
      </c>
      <c r="E87" s="54">
        <f>IF('Dados Gerais'!$F$10="Apenas Instalação","",IF('Dados Gerais'!$F$10="Apenas Retirada","N/A",IF('Dados Gerais'!$F$10="Substituição","N/A",IF('Dados Gerais'!$F$9="sim","******",""))))</f>
      </c>
      <c r="F87" s="54">
        <f t="shared" si="2"/>
      </c>
      <c r="G87" s="54">
        <f t="shared" si="2"/>
      </c>
      <c r="H87" s="54">
        <f t="shared" si="2"/>
      </c>
      <c r="I87" s="55">
        <f t="shared" si="2"/>
      </c>
    </row>
    <row r="88" spans="2:9" ht="15">
      <c r="B88" s="53">
        <f t="shared" si="0"/>
      </c>
      <c r="C88" s="54">
        <f>IF('Dados Gerais'!$F$10="Apenas Instalação","N/A",IF('Dados Gerais'!$F$9="sim","******",""))</f>
      </c>
      <c r="D88" s="54">
        <f>IF('Dados Gerais'!$F$10="apenas retirada","N/A",IF('Dados Gerais'!$F$9="sim","******",""))</f>
      </c>
      <c r="E88" s="54">
        <f>IF('Dados Gerais'!$F$10="Apenas Instalação","",IF('Dados Gerais'!$F$10="Apenas Retirada","N/A",IF('Dados Gerais'!$F$10="Substituição","N/A",IF('Dados Gerais'!$F$9="sim","******",""))))</f>
      </c>
      <c r="F88" s="54">
        <f t="shared" si="2"/>
      </c>
      <c r="G88" s="54">
        <f t="shared" si="2"/>
      </c>
      <c r="H88" s="54">
        <f t="shared" si="2"/>
      </c>
      <c r="I88" s="55">
        <f t="shared" si="2"/>
      </c>
    </row>
    <row r="89" spans="2:9" ht="15">
      <c r="B89" s="53">
        <f t="shared" si="0"/>
      </c>
      <c r="C89" s="54">
        <f>IF('Dados Gerais'!$F$10="Apenas Instalação","N/A",IF('Dados Gerais'!$F$9="sim","******",""))</f>
      </c>
      <c r="D89" s="54">
        <f>IF('Dados Gerais'!$F$10="apenas retirada","N/A",IF('Dados Gerais'!$F$9="sim","******",""))</f>
      </c>
      <c r="E89" s="54">
        <f>IF('Dados Gerais'!$F$10="Apenas Instalação","",IF('Dados Gerais'!$F$10="Apenas Retirada","N/A",IF('Dados Gerais'!$F$10="Substituição","N/A",IF('Dados Gerais'!$F$9="sim","******",""))))</f>
      </c>
      <c r="F89" s="54">
        <f t="shared" si="2"/>
      </c>
      <c r="G89" s="54">
        <f t="shared" si="2"/>
      </c>
      <c r="H89" s="54">
        <f t="shared" si="2"/>
      </c>
      <c r="I89" s="55">
        <f t="shared" si="2"/>
      </c>
    </row>
    <row r="90" spans="2:9" ht="15">
      <c r="B90" s="53">
        <f t="shared" si="0"/>
      </c>
      <c r="C90" s="54">
        <f>IF('Dados Gerais'!$F$10="Apenas Instalação","N/A",IF('Dados Gerais'!$F$9="sim","******",""))</f>
      </c>
      <c r="D90" s="54">
        <f>IF('Dados Gerais'!$F$10="apenas retirada","N/A",IF('Dados Gerais'!$F$9="sim","******",""))</f>
      </c>
      <c r="E90" s="54">
        <f>IF('Dados Gerais'!$F$10="Apenas Instalação","",IF('Dados Gerais'!$F$10="Apenas Retirada","N/A",IF('Dados Gerais'!$F$10="Substituição","N/A",IF('Dados Gerais'!$F$9="sim","******",""))))</f>
      </c>
      <c r="F90" s="54">
        <f t="shared" si="2"/>
      </c>
      <c r="G90" s="54">
        <f t="shared" si="2"/>
      </c>
      <c r="H90" s="54">
        <f t="shared" si="2"/>
      </c>
      <c r="I90" s="55">
        <f t="shared" si="2"/>
      </c>
    </row>
    <row r="91" spans="2:9" ht="15">
      <c r="B91" s="53">
        <f t="shared" si="0"/>
      </c>
      <c r="C91" s="54">
        <f>IF('Dados Gerais'!$F$10="Apenas Instalação","N/A",IF('Dados Gerais'!$F$9="sim","******",""))</f>
      </c>
      <c r="D91" s="54">
        <f>IF('Dados Gerais'!$F$10="apenas retirada","N/A",IF('Dados Gerais'!$F$9="sim","******",""))</f>
      </c>
      <c r="E91" s="54">
        <f>IF('Dados Gerais'!$F$10="Apenas Instalação","",IF('Dados Gerais'!$F$10="Apenas Retirada","N/A",IF('Dados Gerais'!$F$10="Substituição","N/A",IF('Dados Gerais'!$F$9="sim","******",""))))</f>
      </c>
      <c r="F91" s="54">
        <f t="shared" si="2"/>
      </c>
      <c r="G91" s="54">
        <f t="shared" si="2"/>
      </c>
      <c r="H91" s="54">
        <f t="shared" si="2"/>
      </c>
      <c r="I91" s="55">
        <f t="shared" si="2"/>
      </c>
    </row>
    <row r="92" spans="2:9" ht="15">
      <c r="B92" s="53">
        <f t="shared" si="0"/>
      </c>
      <c r="C92" s="54">
        <f>IF('Dados Gerais'!$F$10="Apenas Instalação","N/A",IF('Dados Gerais'!$F$9="sim","******",""))</f>
      </c>
      <c r="D92" s="54">
        <f>IF('Dados Gerais'!$F$10="apenas retirada","N/A",IF('Dados Gerais'!$F$9="sim","******",""))</f>
      </c>
      <c r="E92" s="54">
        <f>IF('Dados Gerais'!$F$10="Apenas Instalação","",IF('Dados Gerais'!$F$10="Apenas Retirada","N/A",IF('Dados Gerais'!$F$10="Substituição","N/A",IF('Dados Gerais'!$F$9="sim","******",""))))</f>
      </c>
      <c r="F92" s="54">
        <f aca="true" t="shared" si="3" ref="F92:I150">IF($E$10="SIM","******","")</f>
      </c>
      <c r="G92" s="54">
        <f t="shared" si="3"/>
      </c>
      <c r="H92" s="54">
        <f t="shared" si="3"/>
      </c>
      <c r="I92" s="55">
        <f t="shared" si="3"/>
      </c>
    </row>
    <row r="93" spans="2:9" ht="15">
      <c r="B93" s="53">
        <f t="shared" si="0"/>
      </c>
      <c r="C93" s="54">
        <f>IF('Dados Gerais'!$F$10="Apenas Instalação","N/A",IF('Dados Gerais'!$F$9="sim","******",""))</f>
      </c>
      <c r="D93" s="54">
        <f>IF('Dados Gerais'!$F$10="apenas retirada","N/A",IF('Dados Gerais'!$F$9="sim","******",""))</f>
      </c>
      <c r="E93" s="54">
        <f>IF('Dados Gerais'!$F$10="Apenas Instalação","",IF('Dados Gerais'!$F$10="Apenas Retirada","N/A",IF('Dados Gerais'!$F$10="Substituição","N/A",IF('Dados Gerais'!$F$9="sim","******",""))))</f>
      </c>
      <c r="F93" s="54">
        <f t="shared" si="3"/>
      </c>
      <c r="G93" s="54">
        <f t="shared" si="3"/>
      </c>
      <c r="H93" s="54">
        <f t="shared" si="3"/>
      </c>
      <c r="I93" s="55">
        <f t="shared" si="3"/>
      </c>
    </row>
    <row r="94" spans="2:9" ht="15">
      <c r="B94" s="53">
        <f t="shared" si="0"/>
      </c>
      <c r="C94" s="54">
        <f>IF('Dados Gerais'!$F$10="Apenas Instalação","N/A",IF('Dados Gerais'!$F$9="sim","******",""))</f>
      </c>
      <c r="D94" s="54">
        <f>IF('Dados Gerais'!$F$10="apenas retirada","N/A",IF('Dados Gerais'!$F$9="sim","******",""))</f>
      </c>
      <c r="E94" s="54">
        <f>IF('Dados Gerais'!$F$10="Apenas Instalação","",IF('Dados Gerais'!$F$10="Apenas Retirada","N/A",IF('Dados Gerais'!$F$10="Substituição","N/A",IF('Dados Gerais'!$F$9="sim","******",""))))</f>
      </c>
      <c r="F94" s="54">
        <f t="shared" si="3"/>
      </c>
      <c r="G94" s="54">
        <f t="shared" si="3"/>
      </c>
      <c r="H94" s="54">
        <f t="shared" si="3"/>
      </c>
      <c r="I94" s="55">
        <f t="shared" si="3"/>
      </c>
    </row>
    <row r="95" spans="2:9" ht="15">
      <c r="B95" s="53">
        <f t="shared" si="0"/>
      </c>
      <c r="C95" s="54">
        <f>IF('Dados Gerais'!$F$10="Apenas Instalação","N/A",IF('Dados Gerais'!$F$9="sim","******",""))</f>
      </c>
      <c r="D95" s="54">
        <f>IF('Dados Gerais'!$F$10="apenas retirada","N/A",IF('Dados Gerais'!$F$9="sim","******",""))</f>
      </c>
      <c r="E95" s="54">
        <f>IF('Dados Gerais'!$F$10="Apenas Instalação","",IF('Dados Gerais'!$F$10="Apenas Retirada","N/A",IF('Dados Gerais'!$F$10="Substituição","N/A",IF('Dados Gerais'!$F$9="sim","******",""))))</f>
      </c>
      <c r="F95" s="54">
        <f t="shared" si="3"/>
      </c>
      <c r="G95" s="56">
        <f t="shared" si="3"/>
      </c>
      <c r="H95" s="54">
        <f t="shared" si="3"/>
      </c>
      <c r="I95" s="55">
        <f t="shared" si="3"/>
      </c>
    </row>
    <row r="96" spans="2:9" ht="15">
      <c r="B96" s="53">
        <f t="shared" si="0"/>
      </c>
      <c r="C96" s="54">
        <f>IF('Dados Gerais'!$F$10="Apenas Instalação","N/A",IF('Dados Gerais'!$F$9="sim","******",""))</f>
      </c>
      <c r="D96" s="54">
        <f>IF('Dados Gerais'!$F$10="apenas retirada","N/A",IF('Dados Gerais'!$F$9="sim","******",""))</f>
      </c>
      <c r="E96" s="54">
        <f>IF('Dados Gerais'!$F$10="Apenas Instalação","",IF('Dados Gerais'!$F$10="Apenas Retirada","N/A",IF('Dados Gerais'!$F$10="Substituição","N/A",IF('Dados Gerais'!$F$9="sim","******",""))))</f>
      </c>
      <c r="F96" s="54">
        <f t="shared" si="3"/>
      </c>
      <c r="G96" s="54">
        <f t="shared" si="3"/>
      </c>
      <c r="H96" s="54">
        <f t="shared" si="3"/>
      </c>
      <c r="I96" s="55">
        <f t="shared" si="3"/>
      </c>
    </row>
    <row r="97" spans="2:9" ht="15">
      <c r="B97" s="53">
        <f t="shared" si="0"/>
      </c>
      <c r="C97" s="54">
        <f>IF('Dados Gerais'!$F$10="Apenas Instalação","N/A",IF('Dados Gerais'!$F$9="sim","******",""))</f>
      </c>
      <c r="D97" s="54">
        <f>IF('Dados Gerais'!$F$10="apenas retirada","N/A",IF('Dados Gerais'!$F$9="sim","******",""))</f>
      </c>
      <c r="E97" s="54">
        <f>IF('Dados Gerais'!$F$10="Apenas Instalação","",IF('Dados Gerais'!$F$10="Apenas Retirada","N/A",IF('Dados Gerais'!$F$10="Substituição","N/A",IF('Dados Gerais'!$F$9="sim","******",""))))</f>
      </c>
      <c r="F97" s="54">
        <f t="shared" si="3"/>
      </c>
      <c r="G97" s="54">
        <f t="shared" si="3"/>
      </c>
      <c r="H97" s="54">
        <f t="shared" si="3"/>
      </c>
      <c r="I97" s="55">
        <f t="shared" si="3"/>
      </c>
    </row>
    <row r="98" spans="2:9" ht="15">
      <c r="B98" s="53">
        <f t="shared" si="0"/>
      </c>
      <c r="C98" s="54">
        <f>IF('Dados Gerais'!$F$10="Apenas Instalação","N/A",IF('Dados Gerais'!$F$9="sim","******",""))</f>
      </c>
      <c r="D98" s="54">
        <f>IF('Dados Gerais'!$F$10="apenas retirada","N/A",IF('Dados Gerais'!$F$9="sim","******",""))</f>
      </c>
      <c r="E98" s="54">
        <f>IF('Dados Gerais'!$F$10="Apenas Instalação","",IF('Dados Gerais'!$F$10="Apenas Retirada","N/A",IF('Dados Gerais'!$F$10="Substituição","N/A",IF('Dados Gerais'!$F$9="sim","******",""))))</f>
      </c>
      <c r="F98" s="54">
        <f t="shared" si="3"/>
      </c>
      <c r="G98" s="54">
        <f t="shared" si="3"/>
      </c>
      <c r="H98" s="54">
        <f t="shared" si="3"/>
      </c>
      <c r="I98" s="55">
        <f t="shared" si="3"/>
      </c>
    </row>
    <row r="99" spans="2:9" ht="15">
      <c r="B99" s="53">
        <f t="shared" si="0"/>
      </c>
      <c r="C99" s="54">
        <f>IF('Dados Gerais'!$F$10="Apenas Instalação","N/A",IF('Dados Gerais'!$F$9="sim","******",""))</f>
      </c>
      <c r="D99" s="54">
        <f>IF('Dados Gerais'!$F$10="apenas retirada","N/A",IF('Dados Gerais'!$F$9="sim","******",""))</f>
      </c>
      <c r="E99" s="54">
        <f>IF('Dados Gerais'!$F$10="Apenas Instalação","",IF('Dados Gerais'!$F$10="Apenas Retirada","N/A",IF('Dados Gerais'!$F$10="Substituição","N/A",IF('Dados Gerais'!$F$9="sim","******",""))))</f>
      </c>
      <c r="F99" s="54">
        <f t="shared" si="3"/>
      </c>
      <c r="G99" s="54">
        <f t="shared" si="3"/>
      </c>
      <c r="H99" s="54">
        <f t="shared" si="3"/>
      </c>
      <c r="I99" s="55">
        <f t="shared" si="3"/>
      </c>
    </row>
    <row r="100" spans="2:9" ht="15">
      <c r="B100" s="53">
        <f t="shared" si="0"/>
      </c>
      <c r="C100" s="54">
        <f>IF('Dados Gerais'!$F$10="Apenas Instalação","N/A",IF('Dados Gerais'!$F$9="sim","******",""))</f>
      </c>
      <c r="D100" s="54">
        <f>IF('Dados Gerais'!$F$10="apenas retirada","N/A",IF('Dados Gerais'!$F$9="sim","******",""))</f>
      </c>
      <c r="E100" s="54">
        <f>IF('Dados Gerais'!$F$10="Apenas Instalação","",IF('Dados Gerais'!$F$10="Apenas Retirada","N/A",IF('Dados Gerais'!$F$10="Substituição","N/A",IF('Dados Gerais'!$F$9="sim","******",""))))</f>
      </c>
      <c r="F100" s="54">
        <f t="shared" si="3"/>
      </c>
      <c r="G100" s="54">
        <f t="shared" si="3"/>
      </c>
      <c r="H100" s="54">
        <f t="shared" si="3"/>
      </c>
      <c r="I100" s="55">
        <f t="shared" si="3"/>
      </c>
    </row>
    <row r="101" spans="2:9" ht="15">
      <c r="B101" s="53">
        <f t="shared" si="0"/>
      </c>
      <c r="C101" s="54">
        <f>IF('Dados Gerais'!$F$10="Apenas Instalação","N/A",IF('Dados Gerais'!$F$9="sim","******",""))</f>
      </c>
      <c r="D101" s="54">
        <f>IF('Dados Gerais'!$F$10="apenas retirada","N/A",IF('Dados Gerais'!$F$9="sim","******",""))</f>
      </c>
      <c r="E101" s="54">
        <f>IF('Dados Gerais'!$F$10="Apenas Instalação","",IF('Dados Gerais'!$F$10="Apenas Retirada","N/A",IF('Dados Gerais'!$F$10="Substituição","N/A",IF('Dados Gerais'!$F$9="sim","******",""))))</f>
      </c>
      <c r="F101" s="54">
        <f t="shared" si="3"/>
      </c>
      <c r="G101" s="54">
        <f t="shared" si="3"/>
      </c>
      <c r="H101" s="54">
        <f t="shared" si="3"/>
      </c>
      <c r="I101" s="55">
        <f t="shared" si="3"/>
      </c>
    </row>
    <row r="102" spans="2:9" ht="15">
      <c r="B102" s="53">
        <f t="shared" si="0"/>
      </c>
      <c r="C102" s="54">
        <f>IF('Dados Gerais'!$F$10="Apenas Instalação","N/A",IF('Dados Gerais'!$F$9="sim","******",""))</f>
      </c>
      <c r="D102" s="54">
        <f>IF('Dados Gerais'!$F$10="apenas retirada","N/A",IF('Dados Gerais'!$F$9="sim","******",""))</f>
      </c>
      <c r="E102" s="54">
        <f>IF('Dados Gerais'!$F$10="Apenas Instalação","",IF('Dados Gerais'!$F$10="Apenas Retirada","N/A",IF('Dados Gerais'!$F$10="Substituição","N/A",IF('Dados Gerais'!$F$9="sim","******",""))))</f>
      </c>
      <c r="F102" s="54">
        <f t="shared" si="3"/>
      </c>
      <c r="G102" s="54">
        <f t="shared" si="3"/>
      </c>
      <c r="H102" s="54">
        <f t="shared" si="3"/>
      </c>
      <c r="I102" s="55">
        <f t="shared" si="3"/>
      </c>
    </row>
    <row r="103" spans="2:9" ht="15">
      <c r="B103" s="53">
        <f t="shared" si="0"/>
      </c>
      <c r="C103" s="54">
        <f>IF('Dados Gerais'!$F$10="Apenas Instalação","N/A",IF('Dados Gerais'!$F$9="sim","******",""))</f>
      </c>
      <c r="D103" s="54">
        <f>IF('Dados Gerais'!$F$10="apenas retirada","N/A",IF('Dados Gerais'!$F$9="sim","******",""))</f>
      </c>
      <c r="E103" s="54">
        <f>IF('Dados Gerais'!$F$10="Apenas Instalação","",IF('Dados Gerais'!$F$10="Apenas Retirada","N/A",IF('Dados Gerais'!$F$10="Substituição","N/A",IF('Dados Gerais'!$F$9="sim","******",""))))</f>
      </c>
      <c r="F103" s="54">
        <f t="shared" si="3"/>
      </c>
      <c r="G103" s="54">
        <f t="shared" si="3"/>
      </c>
      <c r="H103" s="54">
        <f t="shared" si="3"/>
      </c>
      <c r="I103" s="55">
        <f t="shared" si="3"/>
      </c>
    </row>
    <row r="104" spans="2:9" ht="15">
      <c r="B104" s="53">
        <f t="shared" si="0"/>
      </c>
      <c r="C104" s="54">
        <f>IF('Dados Gerais'!$F$10="Apenas Instalação","N/A",IF('Dados Gerais'!$F$9="sim","******",""))</f>
      </c>
      <c r="D104" s="54">
        <f>IF('Dados Gerais'!$F$10="apenas retirada","N/A",IF('Dados Gerais'!$F$9="sim","******",""))</f>
      </c>
      <c r="E104" s="54">
        <f>IF('Dados Gerais'!$F$10="Apenas Instalação","",IF('Dados Gerais'!$F$10="Apenas Retirada","N/A",IF('Dados Gerais'!$F$10="Substituição","N/A",IF('Dados Gerais'!$F$9="sim","******",""))))</f>
      </c>
      <c r="F104" s="54">
        <f t="shared" si="3"/>
      </c>
      <c r="G104" s="54">
        <f t="shared" si="3"/>
      </c>
      <c r="H104" s="54">
        <f t="shared" si="3"/>
      </c>
      <c r="I104" s="55">
        <f t="shared" si="3"/>
      </c>
    </row>
    <row r="105" spans="2:9" ht="15">
      <c r="B105" s="53">
        <f t="shared" si="0"/>
      </c>
      <c r="C105" s="54">
        <f>IF('Dados Gerais'!$F$10="Apenas Instalação","N/A",IF('Dados Gerais'!$F$9="sim","******",""))</f>
      </c>
      <c r="D105" s="54">
        <f>IF('Dados Gerais'!$F$10="apenas retirada","N/A",IF('Dados Gerais'!$F$9="sim","******",""))</f>
      </c>
      <c r="E105" s="54">
        <f>IF('Dados Gerais'!$F$10="Apenas Instalação","",IF('Dados Gerais'!$F$10="Apenas Retirada","N/A",IF('Dados Gerais'!$F$10="Substituição","N/A",IF('Dados Gerais'!$F$9="sim","******",""))))</f>
      </c>
      <c r="F105" s="54">
        <f t="shared" si="3"/>
      </c>
      <c r="G105" s="54">
        <f t="shared" si="3"/>
      </c>
      <c r="H105" s="54">
        <f t="shared" si="3"/>
      </c>
      <c r="I105" s="55">
        <f t="shared" si="3"/>
      </c>
    </row>
    <row r="106" spans="2:9" ht="15">
      <c r="B106" s="53">
        <f t="shared" si="0"/>
      </c>
      <c r="C106" s="54">
        <f>IF('Dados Gerais'!$F$10="Apenas Instalação","N/A",IF('Dados Gerais'!$F$9="sim","******",""))</f>
      </c>
      <c r="D106" s="54">
        <f>IF('Dados Gerais'!$F$10="apenas retirada","N/A",IF('Dados Gerais'!$F$9="sim","******",""))</f>
      </c>
      <c r="E106" s="54">
        <f>IF('Dados Gerais'!$F$10="Apenas Instalação","",IF('Dados Gerais'!$F$10="Apenas Retirada","N/A",IF('Dados Gerais'!$F$10="Substituição","N/A",IF('Dados Gerais'!$F$9="sim","******",""))))</f>
      </c>
      <c r="F106" s="54">
        <f t="shared" si="3"/>
      </c>
      <c r="G106" s="54">
        <f t="shared" si="3"/>
      </c>
      <c r="H106" s="54">
        <f t="shared" si="3"/>
      </c>
      <c r="I106" s="55">
        <f t="shared" si="3"/>
      </c>
    </row>
    <row r="107" spans="2:9" ht="15">
      <c r="B107" s="53">
        <f t="shared" si="0"/>
      </c>
      <c r="C107" s="54">
        <f>IF('Dados Gerais'!$F$10="Apenas Instalação","N/A",IF('Dados Gerais'!$F$9="sim","******",""))</f>
      </c>
      <c r="D107" s="54">
        <f>IF('Dados Gerais'!$F$10="apenas retirada","N/A",IF('Dados Gerais'!$F$9="sim","******",""))</f>
      </c>
      <c r="E107" s="54">
        <f>IF('Dados Gerais'!$F$10="Apenas Instalação","",IF('Dados Gerais'!$F$10="Apenas Retirada","N/A",IF('Dados Gerais'!$F$10="Substituição","N/A",IF('Dados Gerais'!$F$9="sim","******",""))))</f>
      </c>
      <c r="F107" s="54">
        <f t="shared" si="3"/>
      </c>
      <c r="G107" s="54">
        <f t="shared" si="3"/>
      </c>
      <c r="H107" s="54">
        <f t="shared" si="3"/>
      </c>
      <c r="I107" s="55">
        <f t="shared" si="3"/>
      </c>
    </row>
    <row r="108" spans="2:9" ht="15">
      <c r="B108" s="53">
        <f t="shared" si="0"/>
      </c>
      <c r="C108" s="54">
        <f>IF('Dados Gerais'!$F$10="Apenas Instalação","N/A",IF('Dados Gerais'!$F$9="sim","******",""))</f>
      </c>
      <c r="D108" s="54">
        <f>IF('Dados Gerais'!$F$10="apenas retirada","N/A",IF('Dados Gerais'!$F$9="sim","******",""))</f>
      </c>
      <c r="E108" s="54">
        <f>IF('Dados Gerais'!$F$10="Apenas Instalação","",IF('Dados Gerais'!$F$10="Apenas Retirada","N/A",IF('Dados Gerais'!$F$10="Substituição","N/A",IF('Dados Gerais'!$F$9="sim","******",""))))</f>
      </c>
      <c r="F108" s="54">
        <f t="shared" si="3"/>
      </c>
      <c r="G108" s="54">
        <f t="shared" si="3"/>
      </c>
      <c r="H108" s="54">
        <f t="shared" si="3"/>
      </c>
      <c r="I108" s="55">
        <f t="shared" si="3"/>
      </c>
    </row>
    <row r="109" spans="2:9" ht="15">
      <c r="B109" s="53">
        <f t="shared" si="0"/>
      </c>
      <c r="C109" s="54">
        <f>IF('Dados Gerais'!$F$10="Apenas Instalação","N/A",IF('Dados Gerais'!$F$9="sim","******",""))</f>
      </c>
      <c r="D109" s="54">
        <f>IF('Dados Gerais'!$F$10="apenas retirada","N/A",IF('Dados Gerais'!$F$9="sim","******",""))</f>
      </c>
      <c r="E109" s="54">
        <f>IF('Dados Gerais'!$F$10="Apenas Instalação","",IF('Dados Gerais'!$F$10="Apenas Retirada","N/A",IF('Dados Gerais'!$F$10="Substituição","N/A",IF('Dados Gerais'!$F$9="sim","******",""))))</f>
      </c>
      <c r="F109" s="54">
        <f t="shared" si="3"/>
      </c>
      <c r="G109" s="54">
        <f t="shared" si="3"/>
      </c>
      <c r="H109" s="54">
        <f t="shared" si="3"/>
      </c>
      <c r="I109" s="55">
        <f t="shared" si="3"/>
      </c>
    </row>
    <row r="110" spans="2:9" ht="15">
      <c r="B110" s="53">
        <f t="shared" si="0"/>
      </c>
      <c r="C110" s="54">
        <f>IF('Dados Gerais'!$F$10="Apenas Instalação","N/A",IF('Dados Gerais'!$F$9="sim","******",""))</f>
      </c>
      <c r="D110" s="54">
        <f>IF('Dados Gerais'!$F$10="apenas retirada","N/A",IF('Dados Gerais'!$F$9="sim","******",""))</f>
      </c>
      <c r="E110" s="54">
        <f>IF('Dados Gerais'!$F$10="Apenas Instalação","",IF('Dados Gerais'!$F$10="Apenas Retirada","N/A",IF('Dados Gerais'!$F$10="Substituição","N/A",IF('Dados Gerais'!$F$9="sim","******",""))))</f>
      </c>
      <c r="F110" s="54">
        <f t="shared" si="3"/>
      </c>
      <c r="G110" s="54">
        <f t="shared" si="3"/>
      </c>
      <c r="H110" s="54">
        <f t="shared" si="3"/>
      </c>
      <c r="I110" s="55">
        <f t="shared" si="3"/>
      </c>
    </row>
    <row r="111" spans="2:9" ht="15">
      <c r="B111" s="53">
        <f t="shared" si="0"/>
      </c>
      <c r="C111" s="54">
        <f>IF('Dados Gerais'!$F$10="Apenas Instalação","N/A",IF('Dados Gerais'!$F$9="sim","******",""))</f>
      </c>
      <c r="D111" s="54">
        <f>IF('Dados Gerais'!$F$10="apenas retirada","N/A",IF('Dados Gerais'!$F$9="sim","******",""))</f>
      </c>
      <c r="E111" s="54">
        <f>IF('Dados Gerais'!$F$10="Apenas Instalação","",IF('Dados Gerais'!$F$10="Apenas Retirada","N/A",IF('Dados Gerais'!$F$10="Substituição","N/A",IF('Dados Gerais'!$F$9="sim","******",""))))</f>
      </c>
      <c r="F111" s="54">
        <f t="shared" si="3"/>
      </c>
      <c r="G111" s="54">
        <f t="shared" si="3"/>
      </c>
      <c r="H111" s="54">
        <f t="shared" si="3"/>
      </c>
      <c r="I111" s="55">
        <f t="shared" si="3"/>
      </c>
    </row>
    <row r="112" spans="2:9" ht="15">
      <c r="B112" s="53">
        <f t="shared" si="0"/>
      </c>
      <c r="C112" s="54">
        <f>IF('Dados Gerais'!$F$10="Apenas Instalação","N/A",IF('Dados Gerais'!$F$9="sim","******",""))</f>
      </c>
      <c r="D112" s="54">
        <f>IF('Dados Gerais'!$F$10="apenas retirada","N/A",IF('Dados Gerais'!$F$9="sim","******",""))</f>
      </c>
      <c r="E112" s="54">
        <f>IF('Dados Gerais'!$F$10="Apenas Instalação","",IF('Dados Gerais'!$F$10="Apenas Retirada","N/A",IF('Dados Gerais'!$F$10="Substituição","N/A",IF('Dados Gerais'!$F$9="sim","******",""))))</f>
      </c>
      <c r="F112" s="54">
        <f t="shared" si="3"/>
      </c>
      <c r="G112" s="54">
        <f t="shared" si="3"/>
      </c>
      <c r="H112" s="54">
        <f t="shared" si="3"/>
      </c>
      <c r="I112" s="55">
        <f t="shared" si="3"/>
      </c>
    </row>
    <row r="113" spans="2:9" ht="15">
      <c r="B113" s="53">
        <f t="shared" si="0"/>
      </c>
      <c r="C113" s="54">
        <f>IF('Dados Gerais'!$F$10="Apenas Instalação","N/A",IF('Dados Gerais'!$F$9="sim","******",""))</f>
      </c>
      <c r="D113" s="54">
        <f>IF('Dados Gerais'!$F$10="apenas retirada","N/A",IF('Dados Gerais'!$F$9="sim","******",""))</f>
      </c>
      <c r="E113" s="54">
        <f>IF('Dados Gerais'!$F$10="Apenas Instalação","",IF('Dados Gerais'!$F$10="Apenas Retirada","N/A",IF('Dados Gerais'!$F$10="Substituição","N/A",IF('Dados Gerais'!$F$9="sim","******",""))))</f>
      </c>
      <c r="F113" s="54">
        <f t="shared" si="3"/>
      </c>
      <c r="G113" s="54">
        <f t="shared" si="3"/>
      </c>
      <c r="H113" s="54">
        <f t="shared" si="3"/>
      </c>
      <c r="I113" s="55">
        <f t="shared" si="3"/>
      </c>
    </row>
    <row r="114" spans="2:9" ht="15">
      <c r="B114" s="53">
        <f t="shared" si="0"/>
      </c>
      <c r="C114" s="54">
        <f>IF('Dados Gerais'!$F$10="Apenas Instalação","N/A",IF('Dados Gerais'!$F$9="sim","******",""))</f>
      </c>
      <c r="D114" s="54">
        <f>IF('Dados Gerais'!$F$10="apenas retirada","N/A",IF('Dados Gerais'!$F$9="sim","******",""))</f>
      </c>
      <c r="E114" s="54">
        <f>IF('Dados Gerais'!$F$10="Apenas Instalação","",IF('Dados Gerais'!$F$10="Apenas Retirada","N/A",IF('Dados Gerais'!$F$10="Substituição","N/A",IF('Dados Gerais'!$F$9="sim","******",""))))</f>
      </c>
      <c r="F114" s="54">
        <f t="shared" si="3"/>
      </c>
      <c r="G114" s="54">
        <f t="shared" si="3"/>
      </c>
      <c r="H114" s="54">
        <f t="shared" si="3"/>
      </c>
      <c r="I114" s="55">
        <f t="shared" si="3"/>
      </c>
    </row>
    <row r="115" spans="2:9" ht="15">
      <c r="B115" s="53">
        <f t="shared" si="0"/>
      </c>
      <c r="C115" s="54">
        <f>IF('Dados Gerais'!$F$10="Apenas Instalação","N/A",IF('Dados Gerais'!$F$9="sim","******",""))</f>
      </c>
      <c r="D115" s="54">
        <f>IF('Dados Gerais'!$F$10="apenas retirada","N/A",IF('Dados Gerais'!$F$9="sim","******",""))</f>
      </c>
      <c r="E115" s="54">
        <f>IF('Dados Gerais'!$F$10="Apenas Instalação","",IF('Dados Gerais'!$F$10="Apenas Retirada","N/A",IF('Dados Gerais'!$F$10="Substituição","N/A",IF('Dados Gerais'!$F$9="sim","******",""))))</f>
      </c>
      <c r="F115" s="54">
        <f t="shared" si="3"/>
      </c>
      <c r="G115" s="54">
        <f t="shared" si="3"/>
      </c>
      <c r="H115" s="54">
        <f t="shared" si="3"/>
      </c>
      <c r="I115" s="55">
        <f t="shared" si="3"/>
      </c>
    </row>
    <row r="116" spans="2:9" ht="15">
      <c r="B116" s="53">
        <f t="shared" si="0"/>
      </c>
      <c r="C116" s="54">
        <f>IF('Dados Gerais'!$F$10="Apenas Instalação","N/A",IF('Dados Gerais'!$F$9="sim","******",""))</f>
      </c>
      <c r="D116" s="54">
        <f>IF('Dados Gerais'!$F$10="apenas retirada","N/A",IF('Dados Gerais'!$F$9="sim","******",""))</f>
      </c>
      <c r="E116" s="54">
        <f>IF('Dados Gerais'!$F$10="Apenas Instalação","",IF('Dados Gerais'!$F$10="Apenas Retirada","N/A",IF('Dados Gerais'!$F$10="Substituição","N/A",IF('Dados Gerais'!$F$9="sim","******",""))))</f>
      </c>
      <c r="F116" s="54">
        <f t="shared" si="3"/>
      </c>
      <c r="G116" s="54">
        <f t="shared" si="3"/>
      </c>
      <c r="H116" s="54">
        <f t="shared" si="3"/>
      </c>
      <c r="I116" s="55">
        <f t="shared" si="3"/>
      </c>
    </row>
    <row r="117" spans="2:9" ht="15">
      <c r="B117" s="53">
        <f t="shared" si="0"/>
      </c>
      <c r="C117" s="54">
        <f>IF('Dados Gerais'!$F$10="Apenas Instalação","N/A",IF('Dados Gerais'!$F$9="sim","******",""))</f>
      </c>
      <c r="D117" s="54">
        <f>IF('Dados Gerais'!$F$10="apenas retirada","N/A",IF('Dados Gerais'!$F$9="sim","******",""))</f>
      </c>
      <c r="E117" s="54">
        <f>IF('Dados Gerais'!$F$10="Apenas Instalação","",IF('Dados Gerais'!$F$10="Apenas Retirada","N/A",IF('Dados Gerais'!$F$10="Substituição","N/A",IF('Dados Gerais'!$F$9="sim","******",""))))</f>
      </c>
      <c r="F117" s="54">
        <f t="shared" si="3"/>
      </c>
      <c r="G117" s="54">
        <f t="shared" si="3"/>
      </c>
      <c r="H117" s="54">
        <f t="shared" si="3"/>
      </c>
      <c r="I117" s="55">
        <f t="shared" si="3"/>
      </c>
    </row>
    <row r="118" spans="2:9" ht="15">
      <c r="B118" s="53">
        <f t="shared" si="0"/>
      </c>
      <c r="C118" s="54">
        <f>IF('Dados Gerais'!$F$10="Apenas Instalação","N/A",IF('Dados Gerais'!$F$9="sim","******",""))</f>
      </c>
      <c r="D118" s="54">
        <f>IF('Dados Gerais'!$F$10="apenas retirada","N/A",IF('Dados Gerais'!$F$9="sim","******",""))</f>
      </c>
      <c r="E118" s="54">
        <f>IF('Dados Gerais'!$F$10="Apenas Instalação","",IF('Dados Gerais'!$F$10="Apenas Retirada","N/A",IF('Dados Gerais'!$F$10="Substituição","N/A",IF('Dados Gerais'!$F$9="sim","******",""))))</f>
      </c>
      <c r="F118" s="54">
        <f t="shared" si="3"/>
      </c>
      <c r="G118" s="54">
        <f t="shared" si="3"/>
      </c>
      <c r="H118" s="54">
        <f t="shared" si="3"/>
      </c>
      <c r="I118" s="55">
        <f t="shared" si="3"/>
      </c>
    </row>
    <row r="119" spans="2:9" ht="15">
      <c r="B119" s="53">
        <f t="shared" si="0"/>
      </c>
      <c r="C119" s="54">
        <f>IF('Dados Gerais'!$F$10="Apenas Instalação","N/A",IF('Dados Gerais'!$F$9="sim","******",""))</f>
      </c>
      <c r="D119" s="54">
        <f>IF('Dados Gerais'!$F$10="apenas retirada","N/A",IF('Dados Gerais'!$F$9="sim","******",""))</f>
      </c>
      <c r="E119" s="54">
        <f>IF('Dados Gerais'!$F$10="Apenas Instalação","",IF('Dados Gerais'!$F$10="Apenas Retirada","N/A",IF('Dados Gerais'!$F$10="Substituição","N/A",IF('Dados Gerais'!$F$9="sim","******",""))))</f>
      </c>
      <c r="F119" s="54">
        <f t="shared" si="3"/>
      </c>
      <c r="G119" s="56">
        <f t="shared" si="3"/>
      </c>
      <c r="H119" s="54">
        <f t="shared" si="3"/>
      </c>
      <c r="I119" s="55">
        <f t="shared" si="3"/>
      </c>
    </row>
    <row r="120" spans="2:9" ht="15">
      <c r="B120" s="53">
        <f t="shared" si="0"/>
      </c>
      <c r="C120" s="54">
        <f>IF('Dados Gerais'!$F$10="Apenas Instalação","N/A",IF('Dados Gerais'!$F$9="sim","******",""))</f>
      </c>
      <c r="D120" s="54">
        <f>IF('Dados Gerais'!$F$10="apenas retirada","N/A",IF('Dados Gerais'!$F$9="sim","******",""))</f>
      </c>
      <c r="E120" s="54">
        <f>IF('Dados Gerais'!$F$10="Apenas Instalação","",IF('Dados Gerais'!$F$10="Apenas Retirada","N/A",IF('Dados Gerais'!$F$10="Substituição","N/A",IF('Dados Gerais'!$F$9="sim","******",""))))</f>
      </c>
      <c r="F120" s="54">
        <f t="shared" si="3"/>
      </c>
      <c r="G120" s="54">
        <f t="shared" si="3"/>
      </c>
      <c r="H120" s="54">
        <f t="shared" si="3"/>
      </c>
      <c r="I120" s="55">
        <f t="shared" si="3"/>
      </c>
    </row>
    <row r="121" spans="2:9" ht="15">
      <c r="B121" s="53">
        <f t="shared" si="0"/>
      </c>
      <c r="C121" s="54">
        <f>IF('Dados Gerais'!$F$10="Apenas Instalação","N/A",IF('Dados Gerais'!$F$9="sim","******",""))</f>
      </c>
      <c r="D121" s="54">
        <f>IF('Dados Gerais'!$F$10="apenas retirada","N/A",IF('Dados Gerais'!$F$9="sim","******",""))</f>
      </c>
      <c r="E121" s="54">
        <f>IF('Dados Gerais'!$F$10="Apenas Instalação","",IF('Dados Gerais'!$F$10="Apenas Retirada","N/A",IF('Dados Gerais'!$F$10="Substituição","N/A",IF('Dados Gerais'!$F$9="sim","******",""))))</f>
      </c>
      <c r="F121" s="54">
        <f t="shared" si="3"/>
      </c>
      <c r="G121" s="54">
        <f t="shared" si="3"/>
      </c>
      <c r="H121" s="54">
        <f t="shared" si="3"/>
      </c>
      <c r="I121" s="55">
        <f t="shared" si="3"/>
      </c>
    </row>
    <row r="122" spans="2:9" ht="15">
      <c r="B122" s="53">
        <f t="shared" si="0"/>
      </c>
      <c r="C122" s="54">
        <f>IF('Dados Gerais'!$F$10="Apenas Instalação","N/A",IF('Dados Gerais'!$F$9="sim","******",""))</f>
      </c>
      <c r="D122" s="54">
        <f>IF('Dados Gerais'!$F$10="apenas retirada","N/A",IF('Dados Gerais'!$F$9="sim","******",""))</f>
      </c>
      <c r="E122" s="54">
        <f>IF('Dados Gerais'!$F$10="Apenas Instalação","",IF('Dados Gerais'!$F$10="Apenas Retirada","N/A",IF('Dados Gerais'!$F$10="Substituição","N/A",IF('Dados Gerais'!$F$9="sim","******",""))))</f>
      </c>
      <c r="F122" s="54">
        <f t="shared" si="3"/>
      </c>
      <c r="G122" s="54">
        <f t="shared" si="3"/>
      </c>
      <c r="H122" s="54">
        <f t="shared" si="3"/>
      </c>
      <c r="I122" s="55">
        <f t="shared" si="3"/>
      </c>
    </row>
    <row r="123" spans="2:9" ht="15">
      <c r="B123" s="53">
        <f t="shared" si="0"/>
      </c>
      <c r="C123" s="54">
        <f>IF('Dados Gerais'!$F$10="Apenas Instalação","N/A",IF('Dados Gerais'!$F$9="sim","******",""))</f>
      </c>
      <c r="D123" s="54">
        <f>IF('Dados Gerais'!$F$10="apenas retirada","N/A",IF('Dados Gerais'!$F$9="sim","******",""))</f>
      </c>
      <c r="E123" s="54">
        <f>IF('Dados Gerais'!$F$10="Apenas Instalação","",IF('Dados Gerais'!$F$10="Apenas Retirada","N/A",IF('Dados Gerais'!$F$10="Substituição","N/A",IF('Dados Gerais'!$F$9="sim","******",""))))</f>
      </c>
      <c r="F123" s="54">
        <f t="shared" si="3"/>
      </c>
      <c r="G123" s="54">
        <f t="shared" si="3"/>
      </c>
      <c r="H123" s="54">
        <f t="shared" si="3"/>
      </c>
      <c r="I123" s="55">
        <f t="shared" si="3"/>
      </c>
    </row>
    <row r="124" spans="2:9" ht="15">
      <c r="B124" s="53">
        <f t="shared" si="0"/>
      </c>
      <c r="C124" s="54">
        <f>IF('Dados Gerais'!$F$10="Apenas Instalação","N/A",IF('Dados Gerais'!$F$9="sim","******",""))</f>
      </c>
      <c r="D124" s="54">
        <f>IF('Dados Gerais'!$F$10="apenas retirada","N/A",IF('Dados Gerais'!$F$9="sim","******",""))</f>
      </c>
      <c r="E124" s="54">
        <f>IF('Dados Gerais'!$F$10="Apenas Instalação","",IF('Dados Gerais'!$F$10="Apenas Retirada","N/A",IF('Dados Gerais'!$F$10="Substituição","N/A",IF('Dados Gerais'!$F$9="sim","******",""))))</f>
      </c>
      <c r="F124" s="54">
        <f t="shared" si="3"/>
      </c>
      <c r="G124" s="54">
        <f t="shared" si="3"/>
      </c>
      <c r="H124" s="54">
        <f t="shared" si="3"/>
      </c>
      <c r="I124" s="55">
        <f t="shared" si="3"/>
      </c>
    </row>
    <row r="125" spans="2:9" ht="15">
      <c r="B125" s="53">
        <f t="shared" si="0"/>
      </c>
      <c r="C125" s="54">
        <f>IF('Dados Gerais'!$F$10="Apenas Instalação","N/A",IF('Dados Gerais'!$F$9="sim","******",""))</f>
      </c>
      <c r="D125" s="54">
        <f>IF('Dados Gerais'!$F$10="apenas retirada","N/A",IF('Dados Gerais'!$F$9="sim","******",""))</f>
      </c>
      <c r="E125" s="54">
        <f>IF('Dados Gerais'!$F$10="Apenas Instalação","",IF('Dados Gerais'!$F$10="Apenas Retirada","N/A",IF('Dados Gerais'!$F$10="Substituição","N/A",IF('Dados Gerais'!$F$9="sim","******",""))))</f>
      </c>
      <c r="F125" s="54">
        <f t="shared" si="3"/>
      </c>
      <c r="G125" s="54">
        <f t="shared" si="3"/>
      </c>
      <c r="H125" s="54">
        <f t="shared" si="3"/>
      </c>
      <c r="I125" s="55">
        <f t="shared" si="3"/>
      </c>
    </row>
    <row r="126" spans="2:9" ht="15">
      <c r="B126" s="53">
        <f t="shared" si="0"/>
      </c>
      <c r="C126" s="54">
        <f>IF('Dados Gerais'!$F$10="Apenas Instalação","N/A",IF('Dados Gerais'!$F$9="sim","******",""))</f>
      </c>
      <c r="D126" s="54">
        <f>IF('Dados Gerais'!$F$10="apenas retirada","N/A",IF('Dados Gerais'!$F$9="sim","******",""))</f>
      </c>
      <c r="E126" s="54">
        <f>IF('Dados Gerais'!$F$10="Apenas Instalação","",IF('Dados Gerais'!$F$10="Apenas Retirada","N/A",IF('Dados Gerais'!$F$10="Substituição","N/A",IF('Dados Gerais'!$F$9="sim","******",""))))</f>
      </c>
      <c r="F126" s="54">
        <f t="shared" si="3"/>
      </c>
      <c r="G126" s="54">
        <f t="shared" si="3"/>
      </c>
      <c r="H126" s="54">
        <f t="shared" si="3"/>
      </c>
      <c r="I126" s="55">
        <f t="shared" si="3"/>
      </c>
    </row>
    <row r="127" spans="2:9" ht="15">
      <c r="B127" s="53">
        <f t="shared" si="0"/>
      </c>
      <c r="C127" s="54">
        <f>IF('Dados Gerais'!$F$10="Apenas Instalação","N/A",IF('Dados Gerais'!$F$9="sim","******",""))</f>
      </c>
      <c r="D127" s="54">
        <f>IF('Dados Gerais'!$F$10="apenas retirada","N/A",IF('Dados Gerais'!$F$9="sim","******",""))</f>
      </c>
      <c r="E127" s="54">
        <f>IF('Dados Gerais'!$F$10="Apenas Instalação","",IF('Dados Gerais'!$F$10="Apenas Retirada","N/A",IF('Dados Gerais'!$F$10="Substituição","N/A",IF('Dados Gerais'!$F$9="sim","******",""))))</f>
      </c>
      <c r="F127" s="54">
        <f t="shared" si="3"/>
      </c>
      <c r="G127" s="54">
        <f t="shared" si="3"/>
      </c>
      <c r="H127" s="54">
        <f t="shared" si="3"/>
      </c>
      <c r="I127" s="55">
        <f t="shared" si="3"/>
      </c>
    </row>
    <row r="128" spans="2:9" ht="15">
      <c r="B128" s="53">
        <f t="shared" si="0"/>
      </c>
      <c r="C128" s="54">
        <f>IF('Dados Gerais'!$F$10="Apenas Instalação","N/A",IF('Dados Gerais'!$F$9="sim","******",""))</f>
      </c>
      <c r="D128" s="54">
        <f>IF('Dados Gerais'!$F$10="apenas retirada","N/A",IF('Dados Gerais'!$F$9="sim","******",""))</f>
      </c>
      <c r="E128" s="54">
        <f>IF('Dados Gerais'!$F$10="Apenas Instalação","",IF('Dados Gerais'!$F$10="Apenas Retirada","N/A",IF('Dados Gerais'!$F$10="Substituição","N/A",IF('Dados Gerais'!$F$9="sim","******",""))))</f>
      </c>
      <c r="F128" s="54">
        <f t="shared" si="3"/>
      </c>
      <c r="G128" s="54">
        <f t="shared" si="3"/>
      </c>
      <c r="H128" s="54">
        <f t="shared" si="3"/>
      </c>
      <c r="I128" s="55">
        <f t="shared" si="3"/>
      </c>
    </row>
    <row r="129" spans="2:9" ht="15">
      <c r="B129" s="53">
        <f t="shared" si="0"/>
      </c>
      <c r="C129" s="54">
        <f>IF('Dados Gerais'!$F$10="Apenas Instalação","N/A",IF('Dados Gerais'!$F$9="sim","******",""))</f>
      </c>
      <c r="D129" s="54">
        <f>IF('Dados Gerais'!$F$10="apenas retirada","N/A",IF('Dados Gerais'!$F$9="sim","******",""))</f>
      </c>
      <c r="E129" s="54">
        <f>IF('Dados Gerais'!$F$10="Apenas Instalação","",IF('Dados Gerais'!$F$10="Apenas Retirada","N/A",IF('Dados Gerais'!$F$10="Substituição","N/A",IF('Dados Gerais'!$F$9="sim","******",""))))</f>
      </c>
      <c r="F129" s="54">
        <f t="shared" si="3"/>
      </c>
      <c r="G129" s="54">
        <f t="shared" si="3"/>
      </c>
      <c r="H129" s="54">
        <f t="shared" si="3"/>
      </c>
      <c r="I129" s="55">
        <f t="shared" si="3"/>
      </c>
    </row>
    <row r="130" spans="2:9" ht="15">
      <c r="B130" s="53">
        <f t="shared" si="0"/>
      </c>
      <c r="C130" s="54">
        <f>IF('Dados Gerais'!$F$10="Apenas Instalação","N/A",IF('Dados Gerais'!$F$9="sim","******",""))</f>
      </c>
      <c r="D130" s="54">
        <f>IF('Dados Gerais'!$F$10="apenas retirada","N/A",IF('Dados Gerais'!$F$9="sim","******",""))</f>
      </c>
      <c r="E130" s="54">
        <f>IF('Dados Gerais'!$F$10="Apenas Instalação","",IF('Dados Gerais'!$F$10="Apenas Retirada","N/A",IF('Dados Gerais'!$F$10="Substituição","N/A",IF('Dados Gerais'!$F$9="sim","******",""))))</f>
      </c>
      <c r="F130" s="54">
        <f t="shared" si="3"/>
      </c>
      <c r="G130" s="54">
        <f t="shared" si="3"/>
      </c>
      <c r="H130" s="54">
        <f t="shared" si="3"/>
      </c>
      <c r="I130" s="55">
        <f t="shared" si="3"/>
      </c>
    </row>
    <row r="131" spans="2:9" ht="15">
      <c r="B131" s="53">
        <f t="shared" si="0"/>
      </c>
      <c r="C131" s="54">
        <f>IF('Dados Gerais'!$F$10="Apenas Instalação","N/A",IF('Dados Gerais'!$F$9="sim","******",""))</f>
      </c>
      <c r="D131" s="54">
        <f>IF('Dados Gerais'!$F$10="apenas retirada","N/A",IF('Dados Gerais'!$F$9="sim","******",""))</f>
      </c>
      <c r="E131" s="54">
        <f>IF('Dados Gerais'!$F$10="Apenas Instalação","",IF('Dados Gerais'!$F$10="Apenas Retirada","N/A",IF('Dados Gerais'!$F$10="Substituição","N/A",IF('Dados Gerais'!$F$9="sim","******",""))))</f>
      </c>
      <c r="F131" s="54">
        <f t="shared" si="3"/>
      </c>
      <c r="G131" s="54">
        <f t="shared" si="3"/>
      </c>
      <c r="H131" s="54">
        <f t="shared" si="3"/>
      </c>
      <c r="I131" s="55">
        <f t="shared" si="3"/>
      </c>
    </row>
    <row r="132" spans="2:9" ht="15">
      <c r="B132" s="53">
        <f t="shared" si="0"/>
      </c>
      <c r="C132" s="54">
        <f>IF('Dados Gerais'!$F$10="Apenas Instalação","N/A",IF('Dados Gerais'!$F$9="sim","******",""))</f>
      </c>
      <c r="D132" s="54">
        <f>IF('Dados Gerais'!$F$10="apenas retirada","N/A",IF('Dados Gerais'!$F$9="sim","******",""))</f>
      </c>
      <c r="E132" s="54">
        <f>IF('Dados Gerais'!$F$10="Apenas Instalação","",IF('Dados Gerais'!$F$10="Apenas Retirada","N/A",IF('Dados Gerais'!$F$10="Substituição","N/A",IF('Dados Gerais'!$F$9="sim","******",""))))</f>
      </c>
      <c r="F132" s="54">
        <f t="shared" si="3"/>
      </c>
      <c r="G132" s="54">
        <f t="shared" si="3"/>
      </c>
      <c r="H132" s="54">
        <f t="shared" si="3"/>
      </c>
      <c r="I132" s="55">
        <f t="shared" si="3"/>
      </c>
    </row>
    <row r="133" spans="2:9" ht="15">
      <c r="B133" s="53">
        <f t="shared" si="0"/>
      </c>
      <c r="C133" s="54">
        <f>IF('Dados Gerais'!$F$10="Apenas Instalação","N/A",IF('Dados Gerais'!$F$9="sim","******",""))</f>
      </c>
      <c r="D133" s="54">
        <f>IF('Dados Gerais'!$F$10="apenas retirada","N/A",IF('Dados Gerais'!$F$9="sim","******",""))</f>
      </c>
      <c r="E133" s="54">
        <f>IF('Dados Gerais'!$F$10="Apenas Instalação","",IF('Dados Gerais'!$F$10="Apenas Retirada","N/A",IF('Dados Gerais'!$F$10="Substituição","N/A",IF('Dados Gerais'!$F$9="sim","******",""))))</f>
      </c>
      <c r="F133" s="54">
        <f t="shared" si="3"/>
      </c>
      <c r="G133" s="54">
        <f t="shared" si="3"/>
      </c>
      <c r="H133" s="54">
        <f t="shared" si="3"/>
      </c>
      <c r="I133" s="55">
        <f t="shared" si="3"/>
      </c>
    </row>
    <row r="134" spans="2:9" ht="15">
      <c r="B134" s="53">
        <f t="shared" si="0"/>
      </c>
      <c r="C134" s="54">
        <f>IF('Dados Gerais'!$F$10="Apenas Instalação","N/A",IF('Dados Gerais'!$F$9="sim","******",""))</f>
      </c>
      <c r="D134" s="54">
        <f>IF('Dados Gerais'!$F$10="apenas retirada","N/A",IF('Dados Gerais'!$F$9="sim","******",""))</f>
      </c>
      <c r="E134" s="54">
        <f>IF('Dados Gerais'!$F$10="Apenas Instalação","",IF('Dados Gerais'!$F$10="Apenas Retirada","N/A",IF('Dados Gerais'!$F$10="Substituição","N/A",IF('Dados Gerais'!$F$9="sim","******",""))))</f>
      </c>
      <c r="F134" s="54">
        <f t="shared" si="3"/>
      </c>
      <c r="G134" s="54">
        <f t="shared" si="3"/>
      </c>
      <c r="H134" s="54">
        <f t="shared" si="3"/>
      </c>
      <c r="I134" s="55">
        <f t="shared" si="3"/>
      </c>
    </row>
    <row r="135" spans="2:9" ht="15">
      <c r="B135" s="53">
        <f t="shared" si="0"/>
      </c>
      <c r="C135" s="54">
        <f>IF('Dados Gerais'!$F$10="Apenas Instalação","N/A",IF('Dados Gerais'!$F$9="sim","******",""))</f>
      </c>
      <c r="D135" s="54">
        <f>IF('Dados Gerais'!$F$10="apenas retirada","N/A",IF('Dados Gerais'!$F$9="sim","******",""))</f>
      </c>
      <c r="E135" s="54">
        <f>IF('Dados Gerais'!$F$10="Apenas Instalação","",IF('Dados Gerais'!$F$10="Apenas Retirada","N/A",IF('Dados Gerais'!$F$10="Substituição","N/A",IF('Dados Gerais'!$F$9="sim","******",""))))</f>
      </c>
      <c r="F135" s="54">
        <f t="shared" si="3"/>
      </c>
      <c r="G135" s="54">
        <f t="shared" si="3"/>
      </c>
      <c r="H135" s="54">
        <f t="shared" si="3"/>
      </c>
      <c r="I135" s="55">
        <f t="shared" si="3"/>
      </c>
    </row>
    <row r="136" spans="2:9" ht="15">
      <c r="B136" s="53">
        <f t="shared" si="0"/>
      </c>
      <c r="C136" s="54">
        <f>IF('Dados Gerais'!$F$10="Apenas Instalação","N/A",IF('Dados Gerais'!$F$9="sim","******",""))</f>
      </c>
      <c r="D136" s="54">
        <f>IF('Dados Gerais'!$F$10="apenas retirada","N/A",IF('Dados Gerais'!$F$9="sim","******",""))</f>
      </c>
      <c r="E136" s="54">
        <f>IF('Dados Gerais'!$F$10="Apenas Instalação","",IF('Dados Gerais'!$F$10="Apenas Retirada","N/A",IF('Dados Gerais'!$F$10="Substituição","N/A",IF('Dados Gerais'!$F$9="sim","******",""))))</f>
      </c>
      <c r="F136" s="54">
        <f t="shared" si="3"/>
      </c>
      <c r="G136" s="54">
        <f t="shared" si="3"/>
      </c>
      <c r="H136" s="54">
        <f t="shared" si="3"/>
      </c>
      <c r="I136" s="55">
        <f t="shared" si="3"/>
      </c>
    </row>
    <row r="137" spans="2:9" ht="15">
      <c r="B137" s="53">
        <f t="shared" si="0"/>
      </c>
      <c r="C137" s="54">
        <f>IF('Dados Gerais'!$F$10="Apenas Instalação","N/A",IF('Dados Gerais'!$F$9="sim","******",""))</f>
      </c>
      <c r="D137" s="54">
        <f>IF('Dados Gerais'!$F$10="apenas retirada","N/A",IF('Dados Gerais'!$F$9="sim","******",""))</f>
      </c>
      <c r="E137" s="54">
        <f>IF('Dados Gerais'!$F$10="Apenas Instalação","",IF('Dados Gerais'!$F$10="Apenas Retirada","N/A",IF('Dados Gerais'!$F$10="Substituição","N/A",IF('Dados Gerais'!$F$9="sim","******",""))))</f>
      </c>
      <c r="F137" s="54">
        <f t="shared" si="3"/>
      </c>
      <c r="G137" s="54">
        <f t="shared" si="3"/>
      </c>
      <c r="H137" s="54">
        <f t="shared" si="3"/>
      </c>
      <c r="I137" s="55">
        <f t="shared" si="3"/>
      </c>
    </row>
    <row r="138" spans="2:9" ht="15">
      <c r="B138" s="53">
        <f t="shared" si="0"/>
      </c>
      <c r="C138" s="54">
        <f>IF('Dados Gerais'!$F$10="Apenas Instalação","N/A",IF('Dados Gerais'!$F$9="sim","******",""))</f>
      </c>
      <c r="D138" s="54">
        <f>IF('Dados Gerais'!$F$10="apenas retirada","N/A",IF('Dados Gerais'!$F$9="sim","******",""))</f>
      </c>
      <c r="E138" s="54">
        <f>IF('Dados Gerais'!$F$10="Apenas Instalação","",IF('Dados Gerais'!$F$10="Apenas Retirada","N/A",IF('Dados Gerais'!$F$10="Substituição","N/A",IF('Dados Gerais'!$F$9="sim","******",""))))</f>
      </c>
      <c r="F138" s="54">
        <f t="shared" si="3"/>
      </c>
      <c r="G138" s="54">
        <f t="shared" si="3"/>
      </c>
      <c r="H138" s="54">
        <f t="shared" si="3"/>
      </c>
      <c r="I138" s="55">
        <f t="shared" si="3"/>
      </c>
    </row>
    <row r="139" spans="2:9" ht="15">
      <c r="B139" s="53">
        <f t="shared" si="0"/>
      </c>
      <c r="C139" s="54">
        <f>IF('Dados Gerais'!$F$10="Apenas Instalação","N/A",IF('Dados Gerais'!$F$9="sim","******",""))</f>
      </c>
      <c r="D139" s="54">
        <f>IF('Dados Gerais'!$F$10="apenas retirada","N/A",IF('Dados Gerais'!$F$9="sim","******",""))</f>
      </c>
      <c r="E139" s="54">
        <f>IF('Dados Gerais'!$F$10="Apenas Instalação","",IF('Dados Gerais'!$F$10="Apenas Retirada","N/A",IF('Dados Gerais'!$F$10="Substituição","N/A",IF('Dados Gerais'!$F$9="sim","******",""))))</f>
      </c>
      <c r="F139" s="54">
        <f t="shared" si="3"/>
      </c>
      <c r="G139" s="54">
        <f t="shared" si="3"/>
      </c>
      <c r="H139" s="54">
        <f t="shared" si="3"/>
      </c>
      <c r="I139" s="55">
        <f t="shared" si="3"/>
      </c>
    </row>
    <row r="140" spans="2:9" ht="15">
      <c r="B140" s="53">
        <f t="shared" si="0"/>
      </c>
      <c r="C140" s="54">
        <f>IF('Dados Gerais'!$F$10="Apenas Instalação","N/A",IF('Dados Gerais'!$F$9="sim","******",""))</f>
      </c>
      <c r="D140" s="54">
        <f>IF('Dados Gerais'!$F$10="apenas retirada","N/A",IF('Dados Gerais'!$F$9="sim","******",""))</f>
      </c>
      <c r="E140" s="54">
        <f>IF('Dados Gerais'!$F$10="Apenas Instalação","",IF('Dados Gerais'!$F$10="Apenas Retirada","N/A",IF('Dados Gerais'!$F$10="Substituição","N/A",IF('Dados Gerais'!$F$9="sim","******",""))))</f>
      </c>
      <c r="F140" s="54">
        <f t="shared" si="3"/>
      </c>
      <c r="G140" s="54">
        <f t="shared" si="3"/>
      </c>
      <c r="H140" s="54">
        <f t="shared" si="3"/>
      </c>
      <c r="I140" s="55">
        <f t="shared" si="3"/>
      </c>
    </row>
    <row r="141" spans="2:9" ht="15">
      <c r="B141" s="53">
        <f t="shared" si="0"/>
      </c>
      <c r="C141" s="54">
        <f>IF('Dados Gerais'!$F$10="Apenas Instalação","N/A",IF('Dados Gerais'!$F$9="sim","******",""))</f>
      </c>
      <c r="D141" s="54">
        <f>IF('Dados Gerais'!$F$10="apenas retirada","N/A",IF('Dados Gerais'!$F$9="sim","******",""))</f>
      </c>
      <c r="E141" s="54">
        <f>IF('Dados Gerais'!$F$10="Apenas Instalação","",IF('Dados Gerais'!$F$10="Apenas Retirada","N/A",IF('Dados Gerais'!$F$10="Substituição","N/A",IF('Dados Gerais'!$F$9="sim","******",""))))</f>
      </c>
      <c r="F141" s="54">
        <f t="shared" si="3"/>
      </c>
      <c r="G141" s="54">
        <f t="shared" si="3"/>
      </c>
      <c r="H141" s="54">
        <f t="shared" si="3"/>
      </c>
      <c r="I141" s="55">
        <f t="shared" si="3"/>
      </c>
    </row>
    <row r="142" spans="2:9" ht="15">
      <c r="B142" s="53">
        <f t="shared" si="0"/>
      </c>
      <c r="C142" s="54">
        <f>IF('Dados Gerais'!$F$10="Apenas Instalação","N/A",IF('Dados Gerais'!$F$9="sim","******",""))</f>
      </c>
      <c r="D142" s="54">
        <f>IF('Dados Gerais'!$F$10="apenas retirada","N/A",IF('Dados Gerais'!$F$9="sim","******",""))</f>
      </c>
      <c r="E142" s="54">
        <f>IF('Dados Gerais'!$F$10="Apenas Instalação","",IF('Dados Gerais'!$F$10="Apenas Retirada","N/A",IF('Dados Gerais'!$F$10="Substituição","N/A",IF('Dados Gerais'!$F$9="sim","******",""))))</f>
      </c>
      <c r="F142" s="54">
        <f t="shared" si="3"/>
      </c>
      <c r="G142" s="54">
        <f t="shared" si="3"/>
      </c>
      <c r="H142" s="54">
        <f t="shared" si="3"/>
      </c>
      <c r="I142" s="55">
        <f t="shared" si="3"/>
      </c>
    </row>
    <row r="143" spans="2:9" ht="15">
      <c r="B143" s="53">
        <f t="shared" si="0"/>
      </c>
      <c r="C143" s="54">
        <f>IF('Dados Gerais'!$F$10="Apenas Instalação","N/A",IF('Dados Gerais'!$F$9="sim","******",""))</f>
      </c>
      <c r="D143" s="54">
        <f>IF('Dados Gerais'!$F$10="apenas retirada","N/A",IF('Dados Gerais'!$F$9="sim","******",""))</f>
      </c>
      <c r="E143" s="54">
        <f>IF('Dados Gerais'!$F$10="Apenas Instalação","",IF('Dados Gerais'!$F$10="Apenas Retirada","N/A",IF('Dados Gerais'!$F$10="Substituição","N/A",IF('Dados Gerais'!$F$9="sim","******",""))))</f>
      </c>
      <c r="F143" s="54">
        <f t="shared" si="3"/>
      </c>
      <c r="G143" s="54">
        <f t="shared" si="3"/>
      </c>
      <c r="H143" s="54">
        <f t="shared" si="3"/>
      </c>
      <c r="I143" s="55">
        <f t="shared" si="3"/>
      </c>
    </row>
    <row r="144" spans="2:9" ht="15">
      <c r="B144" s="53">
        <f t="shared" si="0"/>
      </c>
      <c r="C144" s="54">
        <f>IF('Dados Gerais'!$F$10="Apenas Instalação","N/A",IF('Dados Gerais'!$F$9="sim","******",""))</f>
      </c>
      <c r="D144" s="54">
        <f>IF('Dados Gerais'!$F$10="apenas retirada","N/A",IF('Dados Gerais'!$F$9="sim","******",""))</f>
      </c>
      <c r="E144" s="54">
        <f>IF('Dados Gerais'!$F$10="Apenas Instalação","",IF('Dados Gerais'!$F$10="Apenas Retirada","N/A",IF('Dados Gerais'!$F$10="Substituição","N/A",IF('Dados Gerais'!$F$9="sim","******",""))))</f>
      </c>
      <c r="F144" s="54">
        <f t="shared" si="3"/>
      </c>
      <c r="G144" s="54">
        <f t="shared" si="3"/>
      </c>
      <c r="H144" s="54">
        <f t="shared" si="3"/>
      </c>
      <c r="I144" s="55">
        <f t="shared" si="3"/>
      </c>
    </row>
    <row r="145" spans="2:9" ht="15">
      <c r="B145" s="53">
        <f t="shared" si="0"/>
      </c>
      <c r="C145" s="54">
        <f>IF('Dados Gerais'!$F$10="Apenas Instalação","N/A",IF('Dados Gerais'!$F$9="sim","******",""))</f>
      </c>
      <c r="D145" s="54">
        <f>IF('Dados Gerais'!$F$10="apenas retirada","N/A",IF('Dados Gerais'!$F$9="sim","******",""))</f>
      </c>
      <c r="E145" s="54">
        <f>IF('Dados Gerais'!$F$10="Apenas Instalação","",IF('Dados Gerais'!$F$10="Apenas Retirada","N/A",IF('Dados Gerais'!$F$10="Substituição","N/A",IF('Dados Gerais'!$F$9="sim","******",""))))</f>
      </c>
      <c r="F145" s="54">
        <f t="shared" si="3"/>
      </c>
      <c r="G145" s="54">
        <f t="shared" si="3"/>
      </c>
      <c r="H145" s="54">
        <f t="shared" si="3"/>
      </c>
      <c r="I145" s="55">
        <f t="shared" si="3"/>
      </c>
    </row>
    <row r="146" spans="2:9" ht="15">
      <c r="B146" s="53">
        <f t="shared" si="0"/>
      </c>
      <c r="C146" s="54">
        <f>IF('Dados Gerais'!$F$10="Apenas Instalação","N/A",IF('Dados Gerais'!$F$9="sim","******",""))</f>
      </c>
      <c r="D146" s="54">
        <f>IF('Dados Gerais'!$F$10="apenas retirada","N/A",IF('Dados Gerais'!$F$9="sim","******",""))</f>
      </c>
      <c r="E146" s="54">
        <f>IF('Dados Gerais'!$F$10="Apenas Instalação","",IF('Dados Gerais'!$F$10="Apenas Retirada","N/A",IF('Dados Gerais'!$F$10="Substituição","N/A",IF('Dados Gerais'!$F$9="sim","******",""))))</f>
      </c>
      <c r="F146" s="54">
        <f t="shared" si="3"/>
      </c>
      <c r="G146" s="54">
        <f t="shared" si="3"/>
      </c>
      <c r="H146" s="54">
        <f t="shared" si="3"/>
      </c>
      <c r="I146" s="55">
        <f t="shared" si="3"/>
      </c>
    </row>
    <row r="147" spans="2:9" ht="15">
      <c r="B147" s="53">
        <f t="shared" si="0"/>
      </c>
      <c r="C147" s="54">
        <f>IF('Dados Gerais'!$F$10="Apenas Instalação","N/A",IF('Dados Gerais'!$F$9="sim","******",""))</f>
      </c>
      <c r="D147" s="54">
        <f>IF('Dados Gerais'!$F$10="apenas retirada","N/A",IF('Dados Gerais'!$F$9="sim","******",""))</f>
      </c>
      <c r="E147" s="54">
        <f>IF('Dados Gerais'!$F$10="Apenas Instalação","",IF('Dados Gerais'!$F$10="Apenas Retirada","N/A",IF('Dados Gerais'!$F$10="Substituição","N/A",IF('Dados Gerais'!$F$9="sim","******",""))))</f>
      </c>
      <c r="F147" s="54">
        <f t="shared" si="3"/>
      </c>
      <c r="G147" s="54">
        <f t="shared" si="3"/>
      </c>
      <c r="H147" s="54">
        <f t="shared" si="3"/>
      </c>
      <c r="I147" s="55">
        <f t="shared" si="3"/>
      </c>
    </row>
    <row r="148" spans="2:9" ht="15">
      <c r="B148" s="53">
        <f t="shared" si="0"/>
      </c>
      <c r="C148" s="54">
        <f>IF('Dados Gerais'!$F$10="Apenas Instalação","N/A",IF('Dados Gerais'!$F$9="sim","******",""))</f>
      </c>
      <c r="D148" s="54">
        <f>IF('Dados Gerais'!$F$10="apenas retirada","N/A",IF('Dados Gerais'!$F$9="sim","******",""))</f>
      </c>
      <c r="E148" s="54">
        <f>IF('Dados Gerais'!$F$10="Apenas Instalação","",IF('Dados Gerais'!$F$10="Apenas Retirada","N/A",IF('Dados Gerais'!$F$10="Substituição","N/A",IF('Dados Gerais'!$F$9="sim","******",""))))</f>
      </c>
      <c r="F148" s="54">
        <f t="shared" si="3"/>
      </c>
      <c r="G148" s="54">
        <f t="shared" si="3"/>
      </c>
      <c r="H148" s="54">
        <f t="shared" si="3"/>
      </c>
      <c r="I148" s="55">
        <f t="shared" si="3"/>
      </c>
    </row>
    <row r="149" spans="2:9" ht="15">
      <c r="B149" s="53">
        <f t="shared" si="0"/>
      </c>
      <c r="C149" s="54">
        <f>IF('Dados Gerais'!$F$10="Apenas Instalação","N/A",IF('Dados Gerais'!$F$9="sim","******",""))</f>
      </c>
      <c r="D149" s="54">
        <f>IF('Dados Gerais'!$F$10="apenas retirada","N/A",IF('Dados Gerais'!$F$9="sim","******",""))</f>
      </c>
      <c r="E149" s="54">
        <f>IF('Dados Gerais'!$F$10="Apenas Instalação","",IF('Dados Gerais'!$F$10="Apenas Retirada","N/A",IF('Dados Gerais'!$F$10="Substituição","N/A",IF('Dados Gerais'!$F$9="sim","******",""))))</f>
      </c>
      <c r="F149" s="54">
        <f t="shared" si="3"/>
      </c>
      <c r="G149" s="54">
        <f t="shared" si="3"/>
      </c>
      <c r="H149" s="54">
        <f t="shared" si="3"/>
      </c>
      <c r="I149" s="55">
        <f t="shared" si="3"/>
      </c>
    </row>
    <row r="150" spans="2:9" ht="15.75" thickBot="1">
      <c r="B150" s="57">
        <f t="shared" si="0"/>
      </c>
      <c r="C150" s="58">
        <f>IF('Dados Gerais'!$F$10="Apenas Instalação","N/A",IF('Dados Gerais'!$F$9="sim","******",""))</f>
      </c>
      <c r="D150" s="58">
        <f>IF('Dados Gerais'!$F$10="apenas retirada","N/A",IF('Dados Gerais'!$F$9="sim","******",""))</f>
      </c>
      <c r="E150" s="58">
        <f>IF('Dados Gerais'!$F$10="Apenas Instalação","",IF('Dados Gerais'!$F$10="Apenas Retirada","N/A",IF('Dados Gerais'!$F$10="Substituição","N/A",IF('Dados Gerais'!$F$9="sim","******",""))))</f>
      </c>
      <c r="F150" s="58">
        <f t="shared" si="3"/>
      </c>
      <c r="G150" s="58">
        <f t="shared" si="3"/>
      </c>
      <c r="H150" s="58">
        <f t="shared" si="3"/>
      </c>
      <c r="I150" s="59">
        <f t="shared" si="3"/>
      </c>
    </row>
    <row r="151" ht="15"/>
  </sheetData>
  <sheetProtection password="C49B" sheet="1" scenarios="1"/>
  <mergeCells count="8">
    <mergeCell ref="B10:D10"/>
    <mergeCell ref="E10:F10"/>
    <mergeCell ref="G10:I10"/>
    <mergeCell ref="F4:I4"/>
    <mergeCell ref="B6:I7"/>
    <mergeCell ref="B8:I8"/>
    <mergeCell ref="B9:D9"/>
    <mergeCell ref="E9:F9"/>
  </mergeCells>
  <conditionalFormatting sqref="G10:I10">
    <cfRule type="cellIs" priority="8" dxfId="93" operator="equal">
      <formula>"DE ACORDO COM AS ISENÇÕES DE PROJETO"</formula>
    </cfRule>
    <cfRule type="cellIs" priority="11" dxfId="92" operator="equal">
      <formula>"Deverá Apresentar Projeto Completo"</formula>
    </cfRule>
  </conditionalFormatting>
  <conditionalFormatting sqref="B12:I12 B109:I127 B144:I150">
    <cfRule type="cellIs" priority="10" dxfId="0" operator="equal">
      <formula>"******"</formula>
    </cfRule>
  </conditionalFormatting>
  <conditionalFormatting sqref="E10">
    <cfRule type="cellIs" priority="9" dxfId="92" operator="equal">
      <formula>"Sim"</formula>
    </cfRule>
  </conditionalFormatting>
  <conditionalFormatting sqref="B85:I108">
    <cfRule type="cellIs" priority="7" dxfId="0" operator="equal">
      <formula>"******"</formula>
    </cfRule>
  </conditionalFormatting>
  <conditionalFormatting sqref="B61:I84">
    <cfRule type="cellIs" priority="6" dxfId="0" operator="equal">
      <formula>"******"</formula>
    </cfRule>
  </conditionalFormatting>
  <conditionalFormatting sqref="B37:I60">
    <cfRule type="cellIs" priority="5" dxfId="0" operator="equal">
      <formula>"******"</formula>
    </cfRule>
  </conditionalFormatting>
  <conditionalFormatting sqref="B13:I36">
    <cfRule type="cellIs" priority="4" dxfId="0" operator="equal">
      <formula>"******"</formula>
    </cfRule>
  </conditionalFormatting>
  <conditionalFormatting sqref="B128:I129 B140:I143">
    <cfRule type="cellIs" priority="3" dxfId="0" operator="equal">
      <formula>"******"</formula>
    </cfRule>
  </conditionalFormatting>
  <conditionalFormatting sqref="B134:I139">
    <cfRule type="cellIs" priority="2" dxfId="0" operator="equal">
      <formula>"******"</formula>
    </cfRule>
  </conditionalFormatting>
  <conditionalFormatting sqref="B130:I133">
    <cfRule type="cellIs" priority="1" dxfId="0" operator="equal">
      <formula>"******"</formula>
    </cfRule>
  </conditionalFormatting>
  <dataValidations count="2">
    <dataValidation type="list" allowBlank="1" showInputMessage="1" showErrorMessage="1" sqref="E12:E150">
      <formula1>Fases</formula1>
    </dataValidation>
    <dataValidation type="list" allowBlank="1" showInputMessage="1" showErrorMessage="1" sqref="C12:D150">
      <formula1>Retiradas</formula1>
    </dataValidation>
  </dataValidations>
  <printOptions horizontalCentered="1" verticalCentered="1"/>
  <pageMargins left="0.5118110236220472" right="0.5118110236220472" top="0.5118110236220472" bottom="0.3937007874015748" header="0.31496062992125984" footer="0.31496062992125984"/>
  <pageSetup horizontalDpi="600" verticalDpi="600" orientation="portrait" paperSize="9" r:id="rId4"/>
  <ignoredErrors>
    <ignoredError sqref="B12:I17 B20:I150 B18:D18 E18:I18 B19:D19 E19:I19"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dc:creator>
  <cp:keywords/>
  <dc:description/>
  <cp:lastModifiedBy>Gustav Jse</cp:lastModifiedBy>
  <cp:lastPrinted>2020-08-17T02:42:58Z</cp:lastPrinted>
  <dcterms:created xsi:type="dcterms:W3CDTF">2020-08-16T23:37:32Z</dcterms:created>
  <dcterms:modified xsi:type="dcterms:W3CDTF">2022-04-08T11:57:18Z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